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<sst xmlns="http://schemas.openxmlformats.org/spreadsheetml/2006/main" count="615" uniqueCount="205">
  <si>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</si>
  <si>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</si>
  <si>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</si>
  <si>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</si>
  <si>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</si>
  <si>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</si>
  <si>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</si>
  <si>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</si>
  <si>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</si>
  <si>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</si>
  <si>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</si>
  <si>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</si>
  <si>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</si>
  <si>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</si>
  <si>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</si>
  <si>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</si>
  <si>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</si>
  <si>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</si>
  <si>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</si>
  <si>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</si>
  <si>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</si>
  <si>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</si>
  <si>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</si>
  <si>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</si>
  <si>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</si>
  <si>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</si>
  <si>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</si>
  <si>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</si>
  <si>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</si>
  <si>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</si>
  <si>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</si>
  <si>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</si>
  <si>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</si>
  <si>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</si>
  <si>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</si>
  <si>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</si>
  <si>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</si>
  <si>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</si>
  <si>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</si>
  <si>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</si>
  <si>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</si>
  <si>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</si>
  <si>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</si>
  <si>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</si>
  <si>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</si>
  <si>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</si>
  <si>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</si>
  <si>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</si>
  <si>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</si>
  <si>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</si>
  <si>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</si>
  <si>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</si>
  <si>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</si>
  <si>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</si>
  <si>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</si>
  <si>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</si>
  <si>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</si>
  <si>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</si>
  <si>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</si>
  <si>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</si>
  <si>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</si>
  <si>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</si>
  <si>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</si>
  <si>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</si>
  <si>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</si>
  <si>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</si>
  <si>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</si>
  <si>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</si>
  <si>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</si>
  <si>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</si>
  <si>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</si>
  <si>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</si>
  <si>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</si>
  <si>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</si>
  <si>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</si>
  <si>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</si>
  <si>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</si>
  <si>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</si>
  <si>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</si>
  <si>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</si>
  <si>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</si>
  <si>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</si>
  <si>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</si>
  <si>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</si>
  <si>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</si>
  <si>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</si>
  <si>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</si>
  <si>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</si>
  <si>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</si>
  <si>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</si>
  <si>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</si>
  <si>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</si>
  <si>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</si>
  <si>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</si>
  <si>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</si>
  <si>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</si>
  <si>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</si>
  <si>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</si>
  <si>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</si>
  <si>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</si>
  <si>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</si>
  <si>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</si>
  <si>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</si>
  <si>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</si>
  <si>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</si>
  <si>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</si>
  <si>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</si>
  <si>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</si>
  <si>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</si>
  <si>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</si>
  <si>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</si>
  <si>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</si>
  <si>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</si>
  <si>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</si>
  <si>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</si>
  <si>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</si>
  <si>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</si>
  <si>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</si>
  <si>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</si>
  <si>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</si>
  <si>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</si>
  <si>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</si>
  <si>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</si>
  <si>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</si>
  <si>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</si>
  <si>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</si>
  <si>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</si>
  <si>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</si>
  <si>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</si>
  <si>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</si>
  <si>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</si>
  <si>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</si>
  <si>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</si>
  <si>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</si>
  <si>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</si>
  <si>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</si>
  <si>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</si>
  <si>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</si>
  <si>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</si>
  <si>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</si>
  <si>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</si>
  <si>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</si>
  <si>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</si>
  <si>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</si>
  <si>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</si>
  <si>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</si>
  <si>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</si>
  <si>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</si>
  <si>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</si>
  <si>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</si>
  <si>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</si>
  <si>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</si>
  <si>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</si>
  <si>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</si>
  <si>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</si>
  <si>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</si>
  <si>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</si>
  <si>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</si>
  <si>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</si>
  <si>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</si>
  <si>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</si>
  <si>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</si>
  <si>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</si>
  <si>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</si>
  <si>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</si>
  <si>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</si>
  <si>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</si>
  <si>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</si>
  <si>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</si>
  <si>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</si>
  <si>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</si>
  <si>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</si>
  <si>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</si>
  <si>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</si>
  <si>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</si>
  <si>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</si>
  <si>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PLOMO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</si>
  <si>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</si>
  <si>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</si>
  <si>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</si>
  <si>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</si>
  <si>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</si>
  <si>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</si>
  <si>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</si>
  <si>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</si>
  <si>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</si>
  <si>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</si>
  <si>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BERGMIN S.A.C.</t>
  </si>
  <si>
    <t>REVOLUCION 3 DE OCTUBRE Nº 2</t>
  </si>
  <si>
    <t>AMBO</t>
  </si>
  <si>
    <t>SAN RAFAEL</t>
  </si>
  <si>
    <t>LIRCAY</t>
  </si>
  <si>
    <t>TOTAL - AGOSTO</t>
  </si>
  <si>
    <t>TOTAL ACUMULADO ENERO - AGOSTO</t>
  </si>
  <si>
    <t>TOTAL COMPARADO ACUMULADO - ENERO - AGOSTO</t>
  </si>
  <si>
    <t>Var. % 2010/2009 - AGOSTO</t>
  </si>
  <si>
    <t>Var. % 2010/2009 - ENERO - AGOSTO</t>
  </si>
  <si>
    <t>MINERA SANTA LUCIA G S.A.C.</t>
  </si>
  <si>
    <t>GARROSA</t>
  </si>
  <si>
    <t>ACUMULACION HUARON-3A</t>
  </si>
  <si>
    <t>UCHUCCHACUA  h)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</si>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</sst>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4" fontId="3" fillId="3" borderId="8" xfId="0" applyNumberFormat="1" applyFont="1" applyFill="1" applyBorder="1" applyAlignment="1" quotePrefix="1">
      <alignment horizontal="right"/>
    </xf>
    <xf numFmtId="0" fontId="0" fillId="2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6" t="s">
        <v>176</v>
      </c>
    </row>
    <row r="2" ht="13.5" thickBot="1">
      <c r="A2" s="50"/>
    </row>
    <row r="3" spans="9:22" ht="13.5" thickBot="1">
      <c r="I3" s="51">
        <v>2010</v>
      </c>
      <c r="J3" s="52"/>
      <c r="K3" s="52"/>
      <c r="L3" s="52"/>
      <c r="M3" s="52"/>
      <c r="N3" s="53"/>
      <c r="O3" s="51">
        <v>2009</v>
      </c>
      <c r="P3" s="52"/>
      <c r="Q3" s="52"/>
      <c r="R3" s="52"/>
      <c r="S3" s="52"/>
      <c r="T3" s="53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192</v>
      </c>
      <c r="L4" s="29" t="s">
        <v>12</v>
      </c>
      <c r="M4" s="29" t="s">
        <v>8</v>
      </c>
      <c r="N4" s="32" t="s">
        <v>193</v>
      </c>
      <c r="O4" s="28" t="s">
        <v>13</v>
      </c>
      <c r="P4" s="29" t="s">
        <v>14</v>
      </c>
      <c r="Q4" s="29" t="s">
        <v>192</v>
      </c>
      <c r="R4" s="29" t="s">
        <v>15</v>
      </c>
      <c r="S4" s="29" t="s">
        <v>16</v>
      </c>
      <c r="T4" s="32" t="s">
        <v>194</v>
      </c>
      <c r="U4" s="33" t="s">
        <v>195</v>
      </c>
      <c r="V4" s="32" t="s">
        <v>196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39" t="s">
        <v>9</v>
      </c>
      <c r="B6" s="40" t="s">
        <v>33</v>
      </c>
      <c r="C6" s="40" t="s">
        <v>156</v>
      </c>
      <c r="D6" s="40" t="s">
        <v>157</v>
      </c>
      <c r="E6" s="40" t="s">
        <v>158</v>
      </c>
      <c r="F6" s="40" t="s">
        <v>56</v>
      </c>
      <c r="G6" s="40" t="s">
        <v>159</v>
      </c>
      <c r="H6" s="43" t="s">
        <v>160</v>
      </c>
      <c r="I6" s="44">
        <v>31.2657</v>
      </c>
      <c r="J6" s="41">
        <v>2.223376</v>
      </c>
      <c r="K6" s="42">
        <v>33.489076</v>
      </c>
      <c r="L6" s="41">
        <v>145.146794</v>
      </c>
      <c r="M6" s="41">
        <v>14.692702</v>
      </c>
      <c r="N6" s="45">
        <v>159.839496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4" t="s">
        <v>20</v>
      </c>
      <c r="V6" s="35" t="s">
        <v>20</v>
      </c>
    </row>
    <row r="7" spans="1:22" ht="15">
      <c r="A7" s="39" t="s">
        <v>9</v>
      </c>
      <c r="B7" s="40" t="s">
        <v>33</v>
      </c>
      <c r="C7" s="40" t="s">
        <v>156</v>
      </c>
      <c r="D7" s="40" t="s">
        <v>187</v>
      </c>
      <c r="E7" s="40" t="s">
        <v>188</v>
      </c>
      <c r="F7" s="40" t="s">
        <v>85</v>
      </c>
      <c r="G7" s="40" t="s">
        <v>189</v>
      </c>
      <c r="H7" s="43" t="s">
        <v>190</v>
      </c>
      <c r="I7" s="44">
        <v>0</v>
      </c>
      <c r="J7" s="41">
        <v>9.040654</v>
      </c>
      <c r="K7" s="42">
        <v>9.040654</v>
      </c>
      <c r="L7" s="41">
        <v>145.061615</v>
      </c>
      <c r="M7" s="41">
        <v>19.610574</v>
      </c>
      <c r="N7" s="45">
        <v>164.672189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4" t="s">
        <v>20</v>
      </c>
      <c r="V7" s="35" t="s">
        <v>20</v>
      </c>
    </row>
    <row r="8" spans="1:22" ht="15">
      <c r="A8" s="39" t="s">
        <v>9</v>
      </c>
      <c r="B8" s="40" t="s">
        <v>33</v>
      </c>
      <c r="C8" s="40" t="s">
        <v>177</v>
      </c>
      <c r="D8" s="40" t="s">
        <v>34</v>
      </c>
      <c r="E8" s="40" t="s">
        <v>35</v>
      </c>
      <c r="F8" s="40" t="s">
        <v>36</v>
      </c>
      <c r="G8" s="40" t="s">
        <v>37</v>
      </c>
      <c r="H8" s="43" t="s">
        <v>38</v>
      </c>
      <c r="I8" s="44">
        <v>63.07649</v>
      </c>
      <c r="J8" s="41">
        <v>0</v>
      </c>
      <c r="K8" s="42">
        <v>63.07649</v>
      </c>
      <c r="L8" s="41">
        <v>342.044078</v>
      </c>
      <c r="M8" s="41">
        <v>0</v>
      </c>
      <c r="N8" s="45">
        <v>342.044078</v>
      </c>
      <c r="O8" s="44">
        <v>173.247396</v>
      </c>
      <c r="P8" s="41">
        <v>0</v>
      </c>
      <c r="Q8" s="42">
        <v>173.247396</v>
      </c>
      <c r="R8" s="41">
        <v>1568.074175</v>
      </c>
      <c r="S8" s="41">
        <v>15.475743</v>
      </c>
      <c r="T8" s="45">
        <v>1583.549918</v>
      </c>
      <c r="U8" s="25">
        <f>+((K8/Q8)-1)*100</f>
        <v>-63.591666335925765</v>
      </c>
      <c r="V8" s="36">
        <f>+((N8/T8)-1)*100</f>
        <v>-78.40017077377665</v>
      </c>
    </row>
    <row r="9" spans="1:22" ht="15">
      <c r="A9" s="39" t="s">
        <v>9</v>
      </c>
      <c r="B9" s="40" t="s">
        <v>33</v>
      </c>
      <c r="C9" s="40" t="s">
        <v>177</v>
      </c>
      <c r="D9" s="40" t="s">
        <v>39</v>
      </c>
      <c r="E9" s="40" t="s">
        <v>40</v>
      </c>
      <c r="F9" s="40" t="s">
        <v>41</v>
      </c>
      <c r="G9" s="40" t="s">
        <v>42</v>
      </c>
      <c r="H9" s="43" t="s">
        <v>43</v>
      </c>
      <c r="I9" s="44">
        <v>471.003331</v>
      </c>
      <c r="J9" s="41">
        <v>40.102521</v>
      </c>
      <c r="K9" s="42">
        <v>511.105852</v>
      </c>
      <c r="L9" s="41">
        <v>3522.839167</v>
      </c>
      <c r="M9" s="41">
        <v>333.447381</v>
      </c>
      <c r="N9" s="45">
        <v>3856.286548</v>
      </c>
      <c r="O9" s="44">
        <v>483.750374</v>
      </c>
      <c r="P9" s="41">
        <v>61.852175</v>
      </c>
      <c r="Q9" s="42">
        <v>545.602548</v>
      </c>
      <c r="R9" s="41">
        <v>3125.73283</v>
      </c>
      <c r="S9" s="41">
        <v>479.86762</v>
      </c>
      <c r="T9" s="45">
        <v>3605.60045</v>
      </c>
      <c r="U9" s="25">
        <f aca="true" t="shared" si="0" ref="U9:U71">+((K9/Q9)-1)*100</f>
        <v>-6.322678683677985</v>
      </c>
      <c r="V9" s="36">
        <f aca="true" t="shared" si="1" ref="V9:V71">+((N9/T9)-1)*100</f>
        <v>6.9526865629274015</v>
      </c>
    </row>
    <row r="10" spans="1:22" ht="15">
      <c r="A10" s="39" t="s">
        <v>9</v>
      </c>
      <c r="B10" s="40" t="s">
        <v>33</v>
      </c>
      <c r="C10" s="40" t="s">
        <v>177</v>
      </c>
      <c r="D10" s="40" t="s">
        <v>44</v>
      </c>
      <c r="E10" s="40" t="s">
        <v>45</v>
      </c>
      <c r="F10" s="40" t="s">
        <v>36</v>
      </c>
      <c r="G10" s="40" t="s">
        <v>46</v>
      </c>
      <c r="H10" s="43" t="s">
        <v>47</v>
      </c>
      <c r="I10" s="44">
        <v>178.130089</v>
      </c>
      <c r="J10" s="41">
        <v>0</v>
      </c>
      <c r="K10" s="42">
        <v>178.130089</v>
      </c>
      <c r="L10" s="41">
        <v>1212.48902</v>
      </c>
      <c r="M10" s="41">
        <v>0</v>
      </c>
      <c r="N10" s="45">
        <v>1212.48902</v>
      </c>
      <c r="O10" s="44">
        <v>129.553889</v>
      </c>
      <c r="P10" s="41">
        <v>0</v>
      </c>
      <c r="Q10" s="42">
        <v>129.553889</v>
      </c>
      <c r="R10" s="41">
        <v>971.859482</v>
      </c>
      <c r="S10" s="41">
        <v>0</v>
      </c>
      <c r="T10" s="45">
        <v>971.859482</v>
      </c>
      <c r="U10" s="25">
        <f t="shared" si="0"/>
        <v>37.49497631831029</v>
      </c>
      <c r="V10" s="36">
        <f t="shared" si="1"/>
        <v>24.75970471624209</v>
      </c>
    </row>
    <row r="11" spans="1:22" ht="15">
      <c r="A11" s="39" t="s">
        <v>9</v>
      </c>
      <c r="B11" s="40" t="s">
        <v>33</v>
      </c>
      <c r="C11" s="40" t="s">
        <v>177</v>
      </c>
      <c r="D11" s="40" t="s">
        <v>44</v>
      </c>
      <c r="E11" s="40" t="s">
        <v>48</v>
      </c>
      <c r="F11" s="40" t="s">
        <v>49</v>
      </c>
      <c r="G11" s="40" t="s">
        <v>50</v>
      </c>
      <c r="H11" s="43" t="s">
        <v>51</v>
      </c>
      <c r="I11" s="44">
        <v>0</v>
      </c>
      <c r="J11" s="41">
        <v>0</v>
      </c>
      <c r="K11" s="42">
        <v>0</v>
      </c>
      <c r="L11" s="41">
        <v>0</v>
      </c>
      <c r="M11" s="41">
        <v>10.499082</v>
      </c>
      <c r="N11" s="45">
        <v>10.499082</v>
      </c>
      <c r="O11" s="44">
        <v>0</v>
      </c>
      <c r="P11" s="41">
        <v>30.2032</v>
      </c>
      <c r="Q11" s="42">
        <v>30.2032</v>
      </c>
      <c r="R11" s="41">
        <v>0</v>
      </c>
      <c r="S11" s="41">
        <v>359.455105</v>
      </c>
      <c r="T11" s="45">
        <v>359.455105</v>
      </c>
      <c r="U11" s="24" t="s">
        <v>20</v>
      </c>
      <c r="V11" s="36">
        <f t="shared" si="1"/>
        <v>-97.07916736917674</v>
      </c>
    </row>
    <row r="12" spans="1:22" ht="15">
      <c r="A12" s="39" t="s">
        <v>9</v>
      </c>
      <c r="B12" s="40" t="s">
        <v>33</v>
      </c>
      <c r="C12" s="40" t="s">
        <v>177</v>
      </c>
      <c r="D12" s="40" t="s">
        <v>44</v>
      </c>
      <c r="E12" s="40" t="s">
        <v>52</v>
      </c>
      <c r="F12" s="40" t="s">
        <v>36</v>
      </c>
      <c r="G12" s="40" t="s">
        <v>46</v>
      </c>
      <c r="H12" s="43" t="s">
        <v>191</v>
      </c>
      <c r="I12" s="44">
        <v>301.880496</v>
      </c>
      <c r="J12" s="41">
        <v>11.683758</v>
      </c>
      <c r="K12" s="42">
        <v>313.564254</v>
      </c>
      <c r="L12" s="41">
        <v>1998.056749</v>
      </c>
      <c r="M12" s="41">
        <v>45.10864</v>
      </c>
      <c r="N12" s="45">
        <v>2043.165389</v>
      </c>
      <c r="O12" s="44">
        <v>150.914631</v>
      </c>
      <c r="P12" s="41">
        <v>6.142074</v>
      </c>
      <c r="Q12" s="42">
        <v>157.056705</v>
      </c>
      <c r="R12" s="41">
        <v>730.049061</v>
      </c>
      <c r="S12" s="41">
        <v>34.236361</v>
      </c>
      <c r="T12" s="45">
        <v>764.285422</v>
      </c>
      <c r="U12" s="25">
        <f t="shared" si="0"/>
        <v>99.6503453959511</v>
      </c>
      <c r="V12" s="35" t="s">
        <v>20</v>
      </c>
    </row>
    <row r="13" spans="1:22" ht="15">
      <c r="A13" s="39" t="s">
        <v>9</v>
      </c>
      <c r="B13" s="40" t="s">
        <v>33</v>
      </c>
      <c r="C13" s="40" t="s">
        <v>177</v>
      </c>
      <c r="D13" s="40" t="s">
        <v>44</v>
      </c>
      <c r="E13" s="40" t="s">
        <v>200</v>
      </c>
      <c r="F13" s="40" t="s">
        <v>49</v>
      </c>
      <c r="G13" s="40" t="s">
        <v>50</v>
      </c>
      <c r="H13" s="43" t="s">
        <v>51</v>
      </c>
      <c r="I13" s="44">
        <v>0</v>
      </c>
      <c r="J13" s="41">
        <v>666.243033</v>
      </c>
      <c r="K13" s="42">
        <v>666.243033</v>
      </c>
      <c r="L13" s="41">
        <v>0</v>
      </c>
      <c r="M13" s="41">
        <v>4888.766376</v>
      </c>
      <c r="N13" s="45">
        <v>4888.766376</v>
      </c>
      <c r="O13" s="44">
        <v>0</v>
      </c>
      <c r="P13" s="41">
        <v>774.010176</v>
      </c>
      <c r="Q13" s="42">
        <v>774.010176</v>
      </c>
      <c r="R13" s="41">
        <v>0</v>
      </c>
      <c r="S13" s="41">
        <v>6778.32482</v>
      </c>
      <c r="T13" s="45">
        <v>6778.32482</v>
      </c>
      <c r="U13" s="25">
        <f t="shared" si="0"/>
        <v>-13.923220435799543</v>
      </c>
      <c r="V13" s="36">
        <f t="shared" si="1"/>
        <v>-27.8764811981967</v>
      </c>
    </row>
    <row r="14" spans="1:22" ht="15">
      <c r="A14" s="39" t="s">
        <v>9</v>
      </c>
      <c r="B14" s="40" t="s">
        <v>33</v>
      </c>
      <c r="C14" s="40" t="s">
        <v>177</v>
      </c>
      <c r="D14" s="40" t="s">
        <v>178</v>
      </c>
      <c r="E14" s="40" t="s">
        <v>179</v>
      </c>
      <c r="F14" s="40" t="s">
        <v>22</v>
      </c>
      <c r="G14" s="40" t="s">
        <v>21</v>
      </c>
      <c r="H14" s="43" t="s">
        <v>180</v>
      </c>
      <c r="I14" s="44">
        <v>216.740843</v>
      </c>
      <c r="J14" s="41">
        <v>9.823134</v>
      </c>
      <c r="K14" s="42">
        <v>226.563977</v>
      </c>
      <c r="L14" s="41">
        <v>1668.956917</v>
      </c>
      <c r="M14" s="41">
        <v>116.400693</v>
      </c>
      <c r="N14" s="45">
        <v>1785.35761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24" t="s">
        <v>20</v>
      </c>
      <c r="V14" s="35" t="s">
        <v>20</v>
      </c>
    </row>
    <row r="15" spans="1:22" ht="15">
      <c r="A15" s="39" t="s">
        <v>9</v>
      </c>
      <c r="B15" s="40" t="s">
        <v>33</v>
      </c>
      <c r="C15" s="40" t="s">
        <v>177</v>
      </c>
      <c r="D15" s="40" t="s">
        <v>54</v>
      </c>
      <c r="E15" s="40" t="s">
        <v>55</v>
      </c>
      <c r="F15" s="40" t="s">
        <v>56</v>
      </c>
      <c r="G15" s="40" t="s">
        <v>57</v>
      </c>
      <c r="H15" s="43" t="s">
        <v>58</v>
      </c>
      <c r="I15" s="44">
        <v>981.3265</v>
      </c>
      <c r="J15" s="41">
        <v>0</v>
      </c>
      <c r="K15" s="42">
        <v>981.3265</v>
      </c>
      <c r="L15" s="41">
        <v>5333.6393</v>
      </c>
      <c r="M15" s="41">
        <v>0</v>
      </c>
      <c r="N15" s="45">
        <v>5333.6393</v>
      </c>
      <c r="O15" s="44">
        <v>377.9132</v>
      </c>
      <c r="P15" s="41">
        <v>0</v>
      </c>
      <c r="Q15" s="42">
        <v>377.9132</v>
      </c>
      <c r="R15" s="41">
        <v>8683.3846</v>
      </c>
      <c r="S15" s="41">
        <v>0</v>
      </c>
      <c r="T15" s="45">
        <v>8683.3846</v>
      </c>
      <c r="U15" s="24" t="s">
        <v>20</v>
      </c>
      <c r="V15" s="36">
        <f t="shared" si="1"/>
        <v>-38.576493548379744</v>
      </c>
    </row>
    <row r="16" spans="1:22" ht="15">
      <c r="A16" s="39" t="s">
        <v>9</v>
      </c>
      <c r="B16" s="40" t="s">
        <v>33</v>
      </c>
      <c r="C16" s="40" t="s">
        <v>177</v>
      </c>
      <c r="D16" s="40" t="s">
        <v>59</v>
      </c>
      <c r="E16" s="40" t="s">
        <v>60</v>
      </c>
      <c r="F16" s="40" t="s">
        <v>61</v>
      </c>
      <c r="G16" s="40" t="s">
        <v>62</v>
      </c>
      <c r="H16" s="43" t="s">
        <v>63</v>
      </c>
      <c r="I16" s="44">
        <v>0</v>
      </c>
      <c r="J16" s="41">
        <v>220.088826</v>
      </c>
      <c r="K16" s="42">
        <v>220.088826</v>
      </c>
      <c r="L16" s="41">
        <v>0</v>
      </c>
      <c r="M16" s="41">
        <v>1584.660288</v>
      </c>
      <c r="N16" s="45">
        <v>1584.660288</v>
      </c>
      <c r="O16" s="44">
        <v>0</v>
      </c>
      <c r="P16" s="41">
        <v>162.194076</v>
      </c>
      <c r="Q16" s="42">
        <v>162.194076</v>
      </c>
      <c r="R16" s="41">
        <v>0</v>
      </c>
      <c r="S16" s="41">
        <v>1362.905826</v>
      </c>
      <c r="T16" s="45">
        <v>1362.905826</v>
      </c>
      <c r="U16" s="25">
        <f t="shared" si="0"/>
        <v>35.69473770423035</v>
      </c>
      <c r="V16" s="36">
        <f t="shared" si="1"/>
        <v>16.270710548712565</v>
      </c>
    </row>
    <row r="17" spans="1:22" ht="15">
      <c r="A17" s="39" t="s">
        <v>9</v>
      </c>
      <c r="B17" s="40" t="s">
        <v>33</v>
      </c>
      <c r="C17" s="40" t="s">
        <v>177</v>
      </c>
      <c r="D17" s="40" t="s">
        <v>64</v>
      </c>
      <c r="E17" s="40" t="s">
        <v>65</v>
      </c>
      <c r="F17" s="40" t="s">
        <v>22</v>
      </c>
      <c r="G17" s="40" t="s">
        <v>21</v>
      </c>
      <c r="H17" s="43" t="s">
        <v>21</v>
      </c>
      <c r="I17" s="44">
        <v>213.009815</v>
      </c>
      <c r="J17" s="41">
        <v>21.449144</v>
      </c>
      <c r="K17" s="42">
        <v>234.458959</v>
      </c>
      <c r="L17" s="41">
        <v>1418.22358</v>
      </c>
      <c r="M17" s="41">
        <v>242.260715</v>
      </c>
      <c r="N17" s="45">
        <v>1660.484295</v>
      </c>
      <c r="O17" s="44">
        <v>162.484283</v>
      </c>
      <c r="P17" s="41">
        <v>28.513944</v>
      </c>
      <c r="Q17" s="42">
        <v>190.998227</v>
      </c>
      <c r="R17" s="41">
        <v>2470.563504</v>
      </c>
      <c r="S17" s="41">
        <v>228.438084</v>
      </c>
      <c r="T17" s="45">
        <v>2699.001588</v>
      </c>
      <c r="U17" s="25">
        <f t="shared" si="0"/>
        <v>22.754521171549925</v>
      </c>
      <c r="V17" s="36">
        <f t="shared" si="1"/>
        <v>-38.477831862616895</v>
      </c>
    </row>
    <row r="18" spans="1:22" ht="15">
      <c r="A18" s="39" t="s">
        <v>9</v>
      </c>
      <c r="B18" s="40" t="s">
        <v>33</v>
      </c>
      <c r="C18" s="40" t="s">
        <v>177</v>
      </c>
      <c r="D18" s="40" t="s">
        <v>64</v>
      </c>
      <c r="E18" s="40" t="s">
        <v>66</v>
      </c>
      <c r="F18" s="40" t="s">
        <v>22</v>
      </c>
      <c r="G18" s="40" t="s">
        <v>21</v>
      </c>
      <c r="H18" s="43" t="s">
        <v>21</v>
      </c>
      <c r="I18" s="44">
        <v>248.520704</v>
      </c>
      <c r="J18" s="41">
        <v>11.449444</v>
      </c>
      <c r="K18" s="42">
        <v>259.970148</v>
      </c>
      <c r="L18" s="41">
        <v>1533.893028</v>
      </c>
      <c r="M18" s="41">
        <v>91.30439</v>
      </c>
      <c r="N18" s="45">
        <v>1625.197418</v>
      </c>
      <c r="O18" s="44">
        <v>122.49652</v>
      </c>
      <c r="P18" s="41">
        <v>8.575274</v>
      </c>
      <c r="Q18" s="42">
        <v>131.071794</v>
      </c>
      <c r="R18" s="41">
        <v>672.269674</v>
      </c>
      <c r="S18" s="41">
        <v>121.187183</v>
      </c>
      <c r="T18" s="45">
        <v>793.456857</v>
      </c>
      <c r="U18" s="25">
        <f t="shared" si="0"/>
        <v>98.34179426887219</v>
      </c>
      <c r="V18" s="35" t="s">
        <v>20</v>
      </c>
    </row>
    <row r="19" spans="1:22" ht="15">
      <c r="A19" s="39" t="s">
        <v>9</v>
      </c>
      <c r="B19" s="40" t="s">
        <v>33</v>
      </c>
      <c r="C19" s="40" t="s">
        <v>177</v>
      </c>
      <c r="D19" s="40" t="s">
        <v>64</v>
      </c>
      <c r="E19" s="40" t="s">
        <v>67</v>
      </c>
      <c r="F19" s="40" t="s">
        <v>22</v>
      </c>
      <c r="G19" s="40" t="s">
        <v>21</v>
      </c>
      <c r="H19" s="43" t="s">
        <v>67</v>
      </c>
      <c r="I19" s="44">
        <v>107.71159</v>
      </c>
      <c r="J19" s="41">
        <v>45.541782</v>
      </c>
      <c r="K19" s="42">
        <v>153.253372</v>
      </c>
      <c r="L19" s="41">
        <v>805.848347</v>
      </c>
      <c r="M19" s="41">
        <v>315.180011</v>
      </c>
      <c r="N19" s="45">
        <v>1121.028358</v>
      </c>
      <c r="O19" s="44">
        <v>171.048032</v>
      </c>
      <c r="P19" s="41">
        <v>42.904032</v>
      </c>
      <c r="Q19" s="42">
        <v>213.952064</v>
      </c>
      <c r="R19" s="41">
        <v>953.116041</v>
      </c>
      <c r="S19" s="41">
        <v>339.342692</v>
      </c>
      <c r="T19" s="45">
        <v>1292.458733</v>
      </c>
      <c r="U19" s="25">
        <f t="shared" si="0"/>
        <v>-28.370229697807446</v>
      </c>
      <c r="V19" s="36">
        <f t="shared" si="1"/>
        <v>-13.263895443847796</v>
      </c>
    </row>
    <row r="20" spans="1:22" ht="15">
      <c r="A20" s="39" t="s">
        <v>9</v>
      </c>
      <c r="B20" s="40" t="s">
        <v>33</v>
      </c>
      <c r="C20" s="40" t="s">
        <v>177</v>
      </c>
      <c r="D20" s="40" t="s">
        <v>68</v>
      </c>
      <c r="E20" s="40" t="s">
        <v>69</v>
      </c>
      <c r="F20" s="40" t="s">
        <v>49</v>
      </c>
      <c r="G20" s="40" t="s">
        <v>49</v>
      </c>
      <c r="H20" s="43" t="s">
        <v>70</v>
      </c>
      <c r="I20" s="44">
        <v>387.123084</v>
      </c>
      <c r="J20" s="41">
        <v>45.747998</v>
      </c>
      <c r="K20" s="42">
        <v>432.871082</v>
      </c>
      <c r="L20" s="41">
        <v>6782.562446</v>
      </c>
      <c r="M20" s="41">
        <v>507.473191</v>
      </c>
      <c r="N20" s="45">
        <v>7290.035637</v>
      </c>
      <c r="O20" s="44">
        <v>614.548974</v>
      </c>
      <c r="P20" s="41">
        <v>46.747891</v>
      </c>
      <c r="Q20" s="42">
        <v>661.296865</v>
      </c>
      <c r="R20" s="41">
        <v>5170.445049</v>
      </c>
      <c r="S20" s="41">
        <v>433.945759</v>
      </c>
      <c r="T20" s="45">
        <v>5604.390808</v>
      </c>
      <c r="U20" s="25">
        <f t="shared" si="0"/>
        <v>-34.54209373879309</v>
      </c>
      <c r="V20" s="36">
        <f t="shared" si="1"/>
        <v>30.07721778777137</v>
      </c>
    </row>
    <row r="21" spans="1:22" ht="15">
      <c r="A21" s="39" t="s">
        <v>9</v>
      </c>
      <c r="B21" s="40" t="s">
        <v>33</v>
      </c>
      <c r="C21" s="40" t="s">
        <v>177</v>
      </c>
      <c r="D21" s="40" t="s">
        <v>71</v>
      </c>
      <c r="E21" s="40" t="s">
        <v>72</v>
      </c>
      <c r="F21" s="40" t="s">
        <v>22</v>
      </c>
      <c r="G21" s="40" t="s">
        <v>21</v>
      </c>
      <c r="H21" s="43" t="s">
        <v>21</v>
      </c>
      <c r="I21" s="44">
        <v>51.899623</v>
      </c>
      <c r="J21" s="41">
        <v>0</v>
      </c>
      <c r="K21" s="42">
        <v>51.899623</v>
      </c>
      <c r="L21" s="41">
        <v>2468.933927</v>
      </c>
      <c r="M21" s="41">
        <v>0</v>
      </c>
      <c r="N21" s="45">
        <v>2468.933927</v>
      </c>
      <c r="O21" s="44">
        <v>396.950116</v>
      </c>
      <c r="P21" s="41">
        <v>0</v>
      </c>
      <c r="Q21" s="42">
        <v>396.950116</v>
      </c>
      <c r="R21" s="41">
        <v>2492.432353</v>
      </c>
      <c r="S21" s="41">
        <v>0</v>
      </c>
      <c r="T21" s="45">
        <v>2492.432353</v>
      </c>
      <c r="U21" s="25">
        <f t="shared" si="0"/>
        <v>-86.92540424903163</v>
      </c>
      <c r="V21" s="36">
        <f t="shared" si="1"/>
        <v>-0.9427909235617316</v>
      </c>
    </row>
    <row r="22" spans="1:22" ht="15">
      <c r="A22" s="39" t="s">
        <v>9</v>
      </c>
      <c r="B22" s="40" t="s">
        <v>33</v>
      </c>
      <c r="C22" s="40" t="s">
        <v>177</v>
      </c>
      <c r="D22" s="40" t="s">
        <v>73</v>
      </c>
      <c r="E22" s="40" t="s">
        <v>74</v>
      </c>
      <c r="F22" s="40" t="s">
        <v>56</v>
      </c>
      <c r="G22" s="40" t="s">
        <v>75</v>
      </c>
      <c r="H22" s="43" t="s">
        <v>76</v>
      </c>
      <c r="I22" s="44">
        <v>123.633324</v>
      </c>
      <c r="J22" s="41">
        <v>16.334416</v>
      </c>
      <c r="K22" s="42">
        <v>139.96774</v>
      </c>
      <c r="L22" s="41">
        <v>1086.336557</v>
      </c>
      <c r="M22" s="41">
        <v>73.776797</v>
      </c>
      <c r="N22" s="45">
        <v>1160.113354</v>
      </c>
      <c r="O22" s="44">
        <v>284.4506</v>
      </c>
      <c r="P22" s="41">
        <v>14.661268</v>
      </c>
      <c r="Q22" s="42">
        <v>299.111868</v>
      </c>
      <c r="R22" s="41">
        <v>1856.94324</v>
      </c>
      <c r="S22" s="41">
        <v>100.403053</v>
      </c>
      <c r="T22" s="45">
        <v>1957.346293</v>
      </c>
      <c r="U22" s="25">
        <f t="shared" si="0"/>
        <v>-53.20555451848538</v>
      </c>
      <c r="V22" s="36">
        <f t="shared" si="1"/>
        <v>-40.7302960059301</v>
      </c>
    </row>
    <row r="23" spans="1:22" ht="15">
      <c r="A23" s="39" t="s">
        <v>9</v>
      </c>
      <c r="B23" s="40" t="s">
        <v>33</v>
      </c>
      <c r="C23" s="40" t="s">
        <v>177</v>
      </c>
      <c r="D23" s="40" t="s">
        <v>73</v>
      </c>
      <c r="E23" s="40" t="s">
        <v>77</v>
      </c>
      <c r="F23" s="40" t="s">
        <v>36</v>
      </c>
      <c r="G23" s="40" t="s">
        <v>36</v>
      </c>
      <c r="H23" s="43" t="s">
        <v>53</v>
      </c>
      <c r="I23" s="44">
        <v>0</v>
      </c>
      <c r="J23" s="41">
        <v>0</v>
      </c>
      <c r="K23" s="42">
        <v>0</v>
      </c>
      <c r="L23" s="41">
        <v>4254.84174</v>
      </c>
      <c r="M23" s="41">
        <v>281.01495</v>
      </c>
      <c r="N23" s="45">
        <v>4535.85669</v>
      </c>
      <c r="O23" s="44">
        <v>718.4088</v>
      </c>
      <c r="P23" s="41">
        <v>46.8125</v>
      </c>
      <c r="Q23" s="42">
        <v>765.2213</v>
      </c>
      <c r="R23" s="41">
        <v>5736.98875</v>
      </c>
      <c r="S23" s="41">
        <v>350.8796</v>
      </c>
      <c r="T23" s="45">
        <v>6087.86835</v>
      </c>
      <c r="U23" s="24" t="s">
        <v>20</v>
      </c>
      <c r="V23" s="36">
        <f t="shared" si="1"/>
        <v>-25.4935154765625</v>
      </c>
    </row>
    <row r="24" spans="1:22" ht="15">
      <c r="A24" s="39" t="s">
        <v>9</v>
      </c>
      <c r="B24" s="40" t="s">
        <v>33</v>
      </c>
      <c r="C24" s="40" t="s">
        <v>177</v>
      </c>
      <c r="D24" s="40" t="s">
        <v>78</v>
      </c>
      <c r="E24" s="40" t="s">
        <v>201</v>
      </c>
      <c r="F24" s="40" t="s">
        <v>79</v>
      </c>
      <c r="G24" s="40" t="s">
        <v>80</v>
      </c>
      <c r="H24" s="43" t="s">
        <v>81</v>
      </c>
      <c r="I24" s="44">
        <v>536.3904</v>
      </c>
      <c r="J24" s="41">
        <v>191.0818</v>
      </c>
      <c r="K24" s="42">
        <v>727.4722</v>
      </c>
      <c r="L24" s="41">
        <v>4012.234192</v>
      </c>
      <c r="M24" s="41">
        <v>1144.565786</v>
      </c>
      <c r="N24" s="45">
        <v>5156.799978</v>
      </c>
      <c r="O24" s="44">
        <v>400.029</v>
      </c>
      <c r="P24" s="41">
        <v>111.2565</v>
      </c>
      <c r="Q24" s="42">
        <v>511.2855</v>
      </c>
      <c r="R24" s="41">
        <v>4308.253814</v>
      </c>
      <c r="S24" s="41">
        <v>1126.53084</v>
      </c>
      <c r="T24" s="45">
        <v>5434.784654</v>
      </c>
      <c r="U24" s="25">
        <f t="shared" si="0"/>
        <v>42.282971060200225</v>
      </c>
      <c r="V24" s="36">
        <f t="shared" si="1"/>
        <v>-5.114916113472933</v>
      </c>
    </row>
    <row r="25" spans="1:22" ht="15">
      <c r="A25" s="39" t="s">
        <v>9</v>
      </c>
      <c r="B25" s="40" t="s">
        <v>33</v>
      </c>
      <c r="C25" s="40" t="s">
        <v>177</v>
      </c>
      <c r="D25" s="40" t="s">
        <v>78</v>
      </c>
      <c r="E25" s="40" t="s">
        <v>82</v>
      </c>
      <c r="F25" s="40" t="s">
        <v>49</v>
      </c>
      <c r="G25" s="40" t="s">
        <v>49</v>
      </c>
      <c r="H25" s="43" t="s">
        <v>83</v>
      </c>
      <c r="I25" s="44">
        <v>732.8416</v>
      </c>
      <c r="J25" s="41">
        <v>92.7762</v>
      </c>
      <c r="K25" s="42">
        <v>825.6178</v>
      </c>
      <c r="L25" s="41">
        <v>5876.915903</v>
      </c>
      <c r="M25" s="41">
        <v>654.080187</v>
      </c>
      <c r="N25" s="45">
        <v>6530.99609</v>
      </c>
      <c r="O25" s="44">
        <v>831.343</v>
      </c>
      <c r="P25" s="41">
        <v>80.5649</v>
      </c>
      <c r="Q25" s="42">
        <v>911.9079</v>
      </c>
      <c r="R25" s="41">
        <v>7371.15366</v>
      </c>
      <c r="S25" s="41">
        <v>635.737835</v>
      </c>
      <c r="T25" s="45">
        <v>8006.891495</v>
      </c>
      <c r="U25" s="25">
        <f t="shared" si="0"/>
        <v>-9.462589368948338</v>
      </c>
      <c r="V25" s="36">
        <f t="shared" si="1"/>
        <v>-18.432813856933628</v>
      </c>
    </row>
    <row r="26" spans="1:22" ht="15">
      <c r="A26" s="39" t="s">
        <v>9</v>
      </c>
      <c r="B26" s="40" t="s">
        <v>33</v>
      </c>
      <c r="C26" s="40" t="s">
        <v>177</v>
      </c>
      <c r="D26" s="40" t="s">
        <v>84</v>
      </c>
      <c r="E26" s="40" t="s">
        <v>202</v>
      </c>
      <c r="F26" s="40" t="s">
        <v>85</v>
      </c>
      <c r="G26" s="40" t="s">
        <v>86</v>
      </c>
      <c r="H26" s="43" t="s">
        <v>87</v>
      </c>
      <c r="I26" s="44">
        <v>1143.28446</v>
      </c>
      <c r="J26" s="41">
        <v>44.71335</v>
      </c>
      <c r="K26" s="42">
        <v>1187.99781</v>
      </c>
      <c r="L26" s="41">
        <v>9274.52628</v>
      </c>
      <c r="M26" s="41">
        <v>364.21249</v>
      </c>
      <c r="N26" s="45">
        <v>9638.73877</v>
      </c>
      <c r="O26" s="44">
        <v>1049.59769</v>
      </c>
      <c r="P26" s="41">
        <v>72.4002</v>
      </c>
      <c r="Q26" s="42">
        <v>1121.99789</v>
      </c>
      <c r="R26" s="41">
        <v>7733.065009</v>
      </c>
      <c r="S26" s="41">
        <v>316.654028</v>
      </c>
      <c r="T26" s="45">
        <v>8049.719038</v>
      </c>
      <c r="U26" s="25">
        <f t="shared" si="0"/>
        <v>5.8823568732379705</v>
      </c>
      <c r="V26" s="36">
        <f t="shared" si="1"/>
        <v>19.74006452273396</v>
      </c>
    </row>
    <row r="27" spans="1:22" ht="15">
      <c r="A27" s="39" t="s">
        <v>9</v>
      </c>
      <c r="B27" s="40" t="s">
        <v>33</v>
      </c>
      <c r="C27" s="40" t="s">
        <v>177</v>
      </c>
      <c r="D27" s="40" t="s">
        <v>88</v>
      </c>
      <c r="E27" s="40" t="s">
        <v>89</v>
      </c>
      <c r="F27" s="40" t="s">
        <v>22</v>
      </c>
      <c r="G27" s="40" t="s">
        <v>90</v>
      </c>
      <c r="H27" s="43" t="s">
        <v>91</v>
      </c>
      <c r="I27" s="44">
        <v>87.718488</v>
      </c>
      <c r="J27" s="41">
        <v>32.4081</v>
      </c>
      <c r="K27" s="42">
        <v>120.126588</v>
      </c>
      <c r="L27" s="41">
        <v>859.487666</v>
      </c>
      <c r="M27" s="41">
        <v>291.118239</v>
      </c>
      <c r="N27" s="45">
        <v>1150.605905</v>
      </c>
      <c r="O27" s="44">
        <v>145.163379</v>
      </c>
      <c r="P27" s="41">
        <v>36.513216</v>
      </c>
      <c r="Q27" s="42">
        <v>181.676595</v>
      </c>
      <c r="R27" s="41">
        <v>1104.314822</v>
      </c>
      <c r="S27" s="41">
        <v>344.920985</v>
      </c>
      <c r="T27" s="45">
        <v>1449.235807</v>
      </c>
      <c r="U27" s="25">
        <f t="shared" si="0"/>
        <v>-33.87888627040814</v>
      </c>
      <c r="V27" s="36">
        <f t="shared" si="1"/>
        <v>-20.606025641760873</v>
      </c>
    </row>
    <row r="28" spans="1:22" ht="15">
      <c r="A28" s="39" t="s">
        <v>9</v>
      </c>
      <c r="B28" s="40" t="s">
        <v>33</v>
      </c>
      <c r="C28" s="40" t="s">
        <v>177</v>
      </c>
      <c r="D28" s="40" t="s">
        <v>94</v>
      </c>
      <c r="E28" s="40" t="s">
        <v>95</v>
      </c>
      <c r="F28" s="40" t="s">
        <v>92</v>
      </c>
      <c r="G28" s="40" t="s">
        <v>96</v>
      </c>
      <c r="H28" s="43" t="s">
        <v>97</v>
      </c>
      <c r="I28" s="44">
        <v>231.539292</v>
      </c>
      <c r="J28" s="41">
        <v>25.823245</v>
      </c>
      <c r="K28" s="42">
        <v>257.362537</v>
      </c>
      <c r="L28" s="41">
        <v>1766.141188</v>
      </c>
      <c r="M28" s="41">
        <v>167.468401</v>
      </c>
      <c r="N28" s="45">
        <v>1933.609589</v>
      </c>
      <c r="O28" s="44">
        <v>339.14228</v>
      </c>
      <c r="P28" s="41">
        <v>21.389776</v>
      </c>
      <c r="Q28" s="42">
        <v>360.532056</v>
      </c>
      <c r="R28" s="41">
        <v>1854.686566</v>
      </c>
      <c r="S28" s="41">
        <v>138.398143</v>
      </c>
      <c r="T28" s="45">
        <v>1993.084709</v>
      </c>
      <c r="U28" s="25">
        <f t="shared" si="0"/>
        <v>-28.61590731893201</v>
      </c>
      <c r="V28" s="36">
        <f t="shared" si="1"/>
        <v>-2.984073869586845</v>
      </c>
    </row>
    <row r="29" spans="1:22" ht="15">
      <c r="A29" s="39" t="s">
        <v>9</v>
      </c>
      <c r="B29" s="40" t="s">
        <v>33</v>
      </c>
      <c r="C29" s="40" t="s">
        <v>177</v>
      </c>
      <c r="D29" s="40" t="s">
        <v>98</v>
      </c>
      <c r="E29" s="40" t="s">
        <v>99</v>
      </c>
      <c r="F29" s="40" t="s">
        <v>56</v>
      </c>
      <c r="G29" s="40" t="s">
        <v>100</v>
      </c>
      <c r="H29" s="43" t="s">
        <v>101</v>
      </c>
      <c r="I29" s="44">
        <v>83.956</v>
      </c>
      <c r="J29" s="41">
        <v>44.3775</v>
      </c>
      <c r="K29" s="42">
        <v>128.3335</v>
      </c>
      <c r="L29" s="41">
        <v>820.113</v>
      </c>
      <c r="M29" s="41">
        <v>369.2926</v>
      </c>
      <c r="N29" s="45">
        <v>1189.4056</v>
      </c>
      <c r="O29" s="44">
        <v>0</v>
      </c>
      <c r="P29" s="41">
        <v>0</v>
      </c>
      <c r="Q29" s="42">
        <v>0</v>
      </c>
      <c r="R29" s="41">
        <v>70.996</v>
      </c>
      <c r="S29" s="41">
        <v>32.12</v>
      </c>
      <c r="T29" s="45">
        <v>103.116</v>
      </c>
      <c r="U29" s="24" t="s">
        <v>20</v>
      </c>
      <c r="V29" s="35" t="s">
        <v>20</v>
      </c>
    </row>
    <row r="30" spans="1:22" ht="15">
      <c r="A30" s="39" t="s">
        <v>9</v>
      </c>
      <c r="B30" s="40" t="s">
        <v>33</v>
      </c>
      <c r="C30" s="40" t="s">
        <v>177</v>
      </c>
      <c r="D30" s="40" t="s">
        <v>98</v>
      </c>
      <c r="E30" s="40" t="s">
        <v>102</v>
      </c>
      <c r="F30" s="40" t="s">
        <v>56</v>
      </c>
      <c r="G30" s="40" t="s">
        <v>100</v>
      </c>
      <c r="H30" s="43" t="s">
        <v>103</v>
      </c>
      <c r="I30" s="44">
        <v>24.16</v>
      </c>
      <c r="J30" s="41">
        <v>2.7775</v>
      </c>
      <c r="K30" s="42">
        <v>26.9375</v>
      </c>
      <c r="L30" s="41">
        <v>386.025</v>
      </c>
      <c r="M30" s="41">
        <v>45.57154</v>
      </c>
      <c r="N30" s="45">
        <v>431.59654</v>
      </c>
      <c r="O30" s="44">
        <v>297.093</v>
      </c>
      <c r="P30" s="41">
        <v>50.486</v>
      </c>
      <c r="Q30" s="42">
        <v>347.579</v>
      </c>
      <c r="R30" s="41">
        <v>1517.321</v>
      </c>
      <c r="S30" s="41">
        <v>224.0283</v>
      </c>
      <c r="T30" s="45">
        <v>1741.3493</v>
      </c>
      <c r="U30" s="25">
        <f t="shared" si="0"/>
        <v>-92.24996331769181</v>
      </c>
      <c r="V30" s="36">
        <f t="shared" si="1"/>
        <v>-75.21482105858945</v>
      </c>
    </row>
    <row r="31" spans="1:22" ht="15">
      <c r="A31" s="39" t="s">
        <v>9</v>
      </c>
      <c r="B31" s="40" t="s">
        <v>33</v>
      </c>
      <c r="C31" s="40" t="s">
        <v>177</v>
      </c>
      <c r="D31" s="40" t="s">
        <v>98</v>
      </c>
      <c r="E31" s="40" t="s">
        <v>104</v>
      </c>
      <c r="F31" s="40" t="s">
        <v>56</v>
      </c>
      <c r="G31" s="40" t="s">
        <v>100</v>
      </c>
      <c r="H31" s="43" t="s">
        <v>103</v>
      </c>
      <c r="I31" s="44">
        <v>789.428</v>
      </c>
      <c r="J31" s="41">
        <v>87.0525</v>
      </c>
      <c r="K31" s="42">
        <v>876.4805</v>
      </c>
      <c r="L31" s="41">
        <v>6350.269</v>
      </c>
      <c r="M31" s="41">
        <v>749.51296</v>
      </c>
      <c r="N31" s="45">
        <v>7099.78196</v>
      </c>
      <c r="O31" s="44">
        <v>939.905</v>
      </c>
      <c r="P31" s="41">
        <v>123.0734</v>
      </c>
      <c r="Q31" s="42">
        <v>1062.9784</v>
      </c>
      <c r="R31" s="41">
        <v>7681.1934</v>
      </c>
      <c r="S31" s="41">
        <v>970.7748</v>
      </c>
      <c r="T31" s="45">
        <v>8651.9682</v>
      </c>
      <c r="U31" s="25">
        <f t="shared" si="0"/>
        <v>-17.544843808679456</v>
      </c>
      <c r="V31" s="36">
        <f t="shared" si="1"/>
        <v>-17.940267510460796</v>
      </c>
    </row>
    <row r="32" spans="1:22" ht="15">
      <c r="A32" s="39" t="s">
        <v>9</v>
      </c>
      <c r="B32" s="40" t="s">
        <v>33</v>
      </c>
      <c r="C32" s="40" t="s">
        <v>177</v>
      </c>
      <c r="D32" s="40" t="s">
        <v>105</v>
      </c>
      <c r="E32" s="40" t="s">
        <v>106</v>
      </c>
      <c r="F32" s="40" t="s">
        <v>107</v>
      </c>
      <c r="G32" s="40" t="s">
        <v>108</v>
      </c>
      <c r="H32" s="43" t="s">
        <v>109</v>
      </c>
      <c r="I32" s="44">
        <v>187.2136</v>
      </c>
      <c r="J32" s="41">
        <v>8.225</v>
      </c>
      <c r="K32" s="42">
        <v>195.4386</v>
      </c>
      <c r="L32" s="41">
        <v>1306.191974</v>
      </c>
      <c r="M32" s="41">
        <v>55.078316</v>
      </c>
      <c r="N32" s="45">
        <v>1361.27029</v>
      </c>
      <c r="O32" s="44">
        <v>138.1656</v>
      </c>
      <c r="P32" s="41">
        <v>9.15</v>
      </c>
      <c r="Q32" s="42">
        <v>147.3156</v>
      </c>
      <c r="R32" s="41">
        <v>1482.739995</v>
      </c>
      <c r="S32" s="41">
        <v>70.097789</v>
      </c>
      <c r="T32" s="45">
        <v>1552.837784</v>
      </c>
      <c r="U32" s="25">
        <f t="shared" si="0"/>
        <v>32.66660150045211</v>
      </c>
      <c r="V32" s="36">
        <f t="shared" si="1"/>
        <v>-12.336606951083828</v>
      </c>
    </row>
    <row r="33" spans="1:22" ht="15">
      <c r="A33" s="39" t="s">
        <v>9</v>
      </c>
      <c r="B33" s="40" t="s">
        <v>33</v>
      </c>
      <c r="C33" s="40" t="s">
        <v>177</v>
      </c>
      <c r="D33" s="40" t="s">
        <v>110</v>
      </c>
      <c r="E33" s="40" t="s">
        <v>111</v>
      </c>
      <c r="F33" s="40" t="s">
        <v>36</v>
      </c>
      <c r="G33" s="40" t="s">
        <v>37</v>
      </c>
      <c r="H33" s="43" t="s">
        <v>37</v>
      </c>
      <c r="I33" s="44">
        <v>50.386201</v>
      </c>
      <c r="J33" s="41">
        <v>0</v>
      </c>
      <c r="K33" s="42">
        <v>50.386201</v>
      </c>
      <c r="L33" s="41">
        <v>452.215658</v>
      </c>
      <c r="M33" s="41">
        <v>0</v>
      </c>
      <c r="N33" s="45">
        <v>452.215658</v>
      </c>
      <c r="O33" s="44">
        <v>113.512628</v>
      </c>
      <c r="P33" s="41">
        <v>0</v>
      </c>
      <c r="Q33" s="42">
        <v>113.512628</v>
      </c>
      <c r="R33" s="41">
        <v>544.791261</v>
      </c>
      <c r="S33" s="41">
        <v>4.169903</v>
      </c>
      <c r="T33" s="45">
        <v>548.961164</v>
      </c>
      <c r="U33" s="25">
        <f t="shared" si="0"/>
        <v>-55.61180999174824</v>
      </c>
      <c r="V33" s="36">
        <f t="shared" si="1"/>
        <v>-17.623378909915022</v>
      </c>
    </row>
    <row r="34" spans="1:22" ht="15">
      <c r="A34" s="39" t="s">
        <v>9</v>
      </c>
      <c r="B34" s="40" t="s">
        <v>33</v>
      </c>
      <c r="C34" s="40" t="s">
        <v>156</v>
      </c>
      <c r="D34" s="40" t="s">
        <v>161</v>
      </c>
      <c r="E34" s="40" t="s">
        <v>162</v>
      </c>
      <c r="F34" s="40" t="s">
        <v>56</v>
      </c>
      <c r="G34" s="40" t="s">
        <v>75</v>
      </c>
      <c r="H34" s="43" t="s">
        <v>163</v>
      </c>
      <c r="I34" s="44">
        <v>83.248038</v>
      </c>
      <c r="J34" s="41">
        <v>1.898799</v>
      </c>
      <c r="K34" s="42">
        <v>85.146837</v>
      </c>
      <c r="L34" s="41">
        <v>570.788671</v>
      </c>
      <c r="M34" s="41">
        <v>14.822178</v>
      </c>
      <c r="N34" s="45">
        <v>585.610849</v>
      </c>
      <c r="O34" s="44">
        <v>162.489219</v>
      </c>
      <c r="P34" s="41">
        <v>8.044002</v>
      </c>
      <c r="Q34" s="42">
        <v>170.533221</v>
      </c>
      <c r="R34" s="41">
        <v>1049.75539</v>
      </c>
      <c r="S34" s="41">
        <v>59.083457</v>
      </c>
      <c r="T34" s="45">
        <v>1108.838847</v>
      </c>
      <c r="U34" s="25">
        <f t="shared" si="0"/>
        <v>-50.070234702246076</v>
      </c>
      <c r="V34" s="36">
        <f t="shared" si="1"/>
        <v>-47.187019052913826</v>
      </c>
    </row>
    <row r="35" spans="1:22" ht="15">
      <c r="A35" s="39" t="s">
        <v>9</v>
      </c>
      <c r="B35" s="40" t="s">
        <v>33</v>
      </c>
      <c r="C35" s="40" t="s">
        <v>177</v>
      </c>
      <c r="D35" s="40" t="s">
        <v>112</v>
      </c>
      <c r="E35" s="40" t="s">
        <v>199</v>
      </c>
      <c r="F35" s="40" t="s">
        <v>49</v>
      </c>
      <c r="G35" s="40" t="s">
        <v>49</v>
      </c>
      <c r="H35" s="43" t="s">
        <v>114</v>
      </c>
      <c r="I35" s="44">
        <v>254.751644</v>
      </c>
      <c r="J35" s="41">
        <v>30.084795</v>
      </c>
      <c r="K35" s="42">
        <v>284.836439</v>
      </c>
      <c r="L35" s="41">
        <v>254.751644</v>
      </c>
      <c r="M35" s="41">
        <v>30.084795</v>
      </c>
      <c r="N35" s="45">
        <v>284.836439</v>
      </c>
      <c r="O35" s="44">
        <v>0</v>
      </c>
      <c r="P35" s="41">
        <v>0</v>
      </c>
      <c r="Q35" s="42">
        <v>0</v>
      </c>
      <c r="R35" s="41">
        <v>0</v>
      </c>
      <c r="S35" s="41">
        <v>0</v>
      </c>
      <c r="T35" s="45">
        <v>0</v>
      </c>
      <c r="U35" s="24" t="s">
        <v>20</v>
      </c>
      <c r="V35" s="35" t="s">
        <v>20</v>
      </c>
    </row>
    <row r="36" spans="1:22" ht="15">
      <c r="A36" s="39" t="s">
        <v>9</v>
      </c>
      <c r="B36" s="40" t="s">
        <v>33</v>
      </c>
      <c r="C36" s="40" t="s">
        <v>177</v>
      </c>
      <c r="D36" s="40" t="s">
        <v>112</v>
      </c>
      <c r="E36" s="40" t="s">
        <v>113</v>
      </c>
      <c r="F36" s="40" t="s">
        <v>49</v>
      </c>
      <c r="G36" s="40" t="s">
        <v>49</v>
      </c>
      <c r="H36" s="43" t="s">
        <v>114</v>
      </c>
      <c r="I36" s="44">
        <v>170.83836</v>
      </c>
      <c r="J36" s="41">
        <v>10.246616</v>
      </c>
      <c r="K36" s="42">
        <v>181.084975</v>
      </c>
      <c r="L36" s="41">
        <v>1355.987562</v>
      </c>
      <c r="M36" s="41">
        <v>95.374414</v>
      </c>
      <c r="N36" s="45">
        <v>1451.361976</v>
      </c>
      <c r="O36" s="44">
        <v>139.4904</v>
      </c>
      <c r="P36" s="41">
        <v>23.4278</v>
      </c>
      <c r="Q36" s="42">
        <v>162.9182</v>
      </c>
      <c r="R36" s="41">
        <v>1074.2179</v>
      </c>
      <c r="S36" s="41">
        <v>133.655785</v>
      </c>
      <c r="T36" s="45">
        <v>1207.873685</v>
      </c>
      <c r="U36" s="25">
        <f t="shared" si="0"/>
        <v>11.150856687589217</v>
      </c>
      <c r="V36" s="36">
        <f t="shared" si="1"/>
        <v>20.158423353680387</v>
      </c>
    </row>
    <row r="37" spans="1:22" ht="15">
      <c r="A37" s="39" t="s">
        <v>9</v>
      </c>
      <c r="B37" s="40" t="s">
        <v>33</v>
      </c>
      <c r="C37" s="40" t="s">
        <v>177</v>
      </c>
      <c r="D37" s="40" t="s">
        <v>112</v>
      </c>
      <c r="E37" s="40" t="s">
        <v>115</v>
      </c>
      <c r="F37" s="40" t="s">
        <v>49</v>
      </c>
      <c r="G37" s="40" t="s">
        <v>49</v>
      </c>
      <c r="H37" s="43" t="s">
        <v>114</v>
      </c>
      <c r="I37" s="44">
        <v>390.371734</v>
      </c>
      <c r="J37" s="41">
        <v>50.922706</v>
      </c>
      <c r="K37" s="42">
        <v>441.29444</v>
      </c>
      <c r="L37" s="41">
        <v>6609.178928</v>
      </c>
      <c r="M37" s="41">
        <v>516.125957</v>
      </c>
      <c r="N37" s="45">
        <v>7125.304886</v>
      </c>
      <c r="O37" s="44">
        <v>917.913668</v>
      </c>
      <c r="P37" s="41">
        <v>53.333636</v>
      </c>
      <c r="Q37" s="42">
        <v>971.247304</v>
      </c>
      <c r="R37" s="41">
        <v>10097.969497</v>
      </c>
      <c r="S37" s="41">
        <v>1117.290706</v>
      </c>
      <c r="T37" s="45">
        <v>11215.260203</v>
      </c>
      <c r="U37" s="25">
        <f t="shared" si="0"/>
        <v>-54.564152900855824</v>
      </c>
      <c r="V37" s="36">
        <f t="shared" si="1"/>
        <v>-36.46777018963828</v>
      </c>
    </row>
    <row r="38" spans="1:22" ht="15">
      <c r="A38" s="39" t="s">
        <v>9</v>
      </c>
      <c r="B38" s="40" t="s">
        <v>33</v>
      </c>
      <c r="C38" s="40" t="s">
        <v>177</v>
      </c>
      <c r="D38" s="40" t="s">
        <v>112</v>
      </c>
      <c r="E38" s="40" t="s">
        <v>116</v>
      </c>
      <c r="F38" s="40" t="s">
        <v>49</v>
      </c>
      <c r="G38" s="40" t="s">
        <v>49</v>
      </c>
      <c r="H38" s="43" t="s">
        <v>114</v>
      </c>
      <c r="I38" s="44">
        <v>541.977075</v>
      </c>
      <c r="J38" s="41">
        <v>31.109453</v>
      </c>
      <c r="K38" s="42">
        <v>573.086528</v>
      </c>
      <c r="L38" s="41">
        <v>4305.458535</v>
      </c>
      <c r="M38" s="41">
        <v>238.755304</v>
      </c>
      <c r="N38" s="45">
        <v>4544.213839</v>
      </c>
      <c r="O38" s="44">
        <v>543.0364</v>
      </c>
      <c r="P38" s="41">
        <v>39.79543</v>
      </c>
      <c r="Q38" s="42">
        <v>582.83183</v>
      </c>
      <c r="R38" s="41">
        <v>2647.2501</v>
      </c>
      <c r="S38" s="41">
        <v>189.66799</v>
      </c>
      <c r="T38" s="45">
        <v>2836.91809</v>
      </c>
      <c r="U38" s="25">
        <f t="shared" si="0"/>
        <v>-1.6720607040284552</v>
      </c>
      <c r="V38" s="36">
        <f t="shared" si="1"/>
        <v>60.18135507747422</v>
      </c>
    </row>
    <row r="39" spans="1:22" ht="15">
      <c r="A39" s="39" t="s">
        <v>9</v>
      </c>
      <c r="B39" s="40" t="s">
        <v>33</v>
      </c>
      <c r="C39" s="40" t="s">
        <v>177</v>
      </c>
      <c r="D39" s="40" t="s">
        <v>112</v>
      </c>
      <c r="E39" s="40" t="s">
        <v>183</v>
      </c>
      <c r="F39" s="40" t="s">
        <v>49</v>
      </c>
      <c r="G39" s="40" t="s">
        <v>49</v>
      </c>
      <c r="H39" s="43" t="s">
        <v>114</v>
      </c>
      <c r="I39" s="44">
        <v>0</v>
      </c>
      <c r="J39" s="41">
        <v>0</v>
      </c>
      <c r="K39" s="42">
        <v>0</v>
      </c>
      <c r="L39" s="41">
        <v>117.54815</v>
      </c>
      <c r="M39" s="41">
        <v>2.713271</v>
      </c>
      <c r="N39" s="45">
        <v>120.261421</v>
      </c>
      <c r="O39" s="44">
        <v>19.9057</v>
      </c>
      <c r="P39" s="41">
        <v>2.37537</v>
      </c>
      <c r="Q39" s="42">
        <v>22.28107</v>
      </c>
      <c r="R39" s="41">
        <v>109.0157</v>
      </c>
      <c r="S39" s="41">
        <v>11.91627</v>
      </c>
      <c r="T39" s="45">
        <v>120.93197</v>
      </c>
      <c r="U39" s="24" t="s">
        <v>20</v>
      </c>
      <c r="V39" s="36">
        <f t="shared" si="1"/>
        <v>-0.5544844758586187</v>
      </c>
    </row>
    <row r="40" spans="1:22" ht="15">
      <c r="A40" s="39" t="s">
        <v>9</v>
      </c>
      <c r="B40" s="40" t="s">
        <v>33</v>
      </c>
      <c r="C40" s="40" t="s">
        <v>177</v>
      </c>
      <c r="D40" s="40" t="s">
        <v>112</v>
      </c>
      <c r="E40" s="40" t="s">
        <v>184</v>
      </c>
      <c r="F40" s="40" t="s">
        <v>49</v>
      </c>
      <c r="G40" s="40" t="s">
        <v>49</v>
      </c>
      <c r="H40" s="43" t="s">
        <v>114</v>
      </c>
      <c r="I40" s="44">
        <v>0</v>
      </c>
      <c r="J40" s="41">
        <v>0</v>
      </c>
      <c r="K40" s="42">
        <v>0</v>
      </c>
      <c r="L40" s="41">
        <v>0</v>
      </c>
      <c r="M40" s="41">
        <v>0</v>
      </c>
      <c r="N40" s="45">
        <v>0</v>
      </c>
      <c r="O40" s="44">
        <v>0</v>
      </c>
      <c r="P40" s="41">
        <v>0</v>
      </c>
      <c r="Q40" s="42">
        <v>0</v>
      </c>
      <c r="R40" s="41">
        <v>3.12</v>
      </c>
      <c r="S40" s="41">
        <v>0.403</v>
      </c>
      <c r="T40" s="45">
        <v>3.523</v>
      </c>
      <c r="U40" s="24" t="s">
        <v>20</v>
      </c>
      <c r="V40" s="35" t="s">
        <v>20</v>
      </c>
    </row>
    <row r="41" spans="1:22" ht="15">
      <c r="A41" s="39" t="s">
        <v>9</v>
      </c>
      <c r="B41" s="40" t="s">
        <v>33</v>
      </c>
      <c r="C41" s="40" t="s">
        <v>177</v>
      </c>
      <c r="D41" s="40" t="s">
        <v>112</v>
      </c>
      <c r="E41" s="40" t="s">
        <v>117</v>
      </c>
      <c r="F41" s="40" t="s">
        <v>49</v>
      </c>
      <c r="G41" s="40" t="s">
        <v>49</v>
      </c>
      <c r="H41" s="43" t="s">
        <v>114</v>
      </c>
      <c r="I41" s="44">
        <v>26.0066</v>
      </c>
      <c r="J41" s="41">
        <v>1.28472</v>
      </c>
      <c r="K41" s="42">
        <v>27.29132</v>
      </c>
      <c r="L41" s="41">
        <v>469.405099</v>
      </c>
      <c r="M41" s="41">
        <v>58.281935</v>
      </c>
      <c r="N41" s="45">
        <v>527.687034</v>
      </c>
      <c r="O41" s="44">
        <v>121.01972</v>
      </c>
      <c r="P41" s="41">
        <v>17.8677</v>
      </c>
      <c r="Q41" s="42">
        <v>138.88742</v>
      </c>
      <c r="R41" s="41">
        <v>490.50762</v>
      </c>
      <c r="S41" s="41">
        <v>95.66783</v>
      </c>
      <c r="T41" s="45">
        <v>586.17545</v>
      </c>
      <c r="U41" s="25">
        <f t="shared" si="0"/>
        <v>-80.35004178204188</v>
      </c>
      <c r="V41" s="36">
        <f t="shared" si="1"/>
        <v>-9.977970930034674</v>
      </c>
    </row>
    <row r="42" spans="1:22" ht="15">
      <c r="A42" s="39" t="s">
        <v>9</v>
      </c>
      <c r="B42" s="40" t="s">
        <v>33</v>
      </c>
      <c r="C42" s="40" t="s">
        <v>177</v>
      </c>
      <c r="D42" s="40" t="s">
        <v>112</v>
      </c>
      <c r="E42" s="40" t="s">
        <v>181</v>
      </c>
      <c r="F42" s="40" t="s">
        <v>49</v>
      </c>
      <c r="G42" s="40" t="s">
        <v>49</v>
      </c>
      <c r="H42" s="43" t="s">
        <v>114</v>
      </c>
      <c r="I42" s="44">
        <v>330.24676</v>
      </c>
      <c r="J42" s="41">
        <v>18.467501</v>
      </c>
      <c r="K42" s="42">
        <v>348.714261</v>
      </c>
      <c r="L42" s="41">
        <v>1099.28557</v>
      </c>
      <c r="M42" s="41">
        <v>45.879315</v>
      </c>
      <c r="N42" s="45">
        <v>1145.164885</v>
      </c>
      <c r="O42" s="44">
        <v>64.09036</v>
      </c>
      <c r="P42" s="41">
        <v>5.86626</v>
      </c>
      <c r="Q42" s="42">
        <v>69.95662</v>
      </c>
      <c r="R42" s="41">
        <v>64.09036</v>
      </c>
      <c r="S42" s="41">
        <v>5.86626</v>
      </c>
      <c r="T42" s="45">
        <v>69.95662</v>
      </c>
      <c r="U42" s="24" t="s">
        <v>20</v>
      </c>
      <c r="V42" s="35" t="s">
        <v>20</v>
      </c>
    </row>
    <row r="43" spans="1:22" ht="15">
      <c r="A43" s="39" t="s">
        <v>9</v>
      </c>
      <c r="B43" s="40" t="s">
        <v>33</v>
      </c>
      <c r="C43" s="40" t="s">
        <v>177</v>
      </c>
      <c r="D43" s="40" t="s">
        <v>118</v>
      </c>
      <c r="E43" s="40" t="s">
        <v>203</v>
      </c>
      <c r="F43" s="40" t="s">
        <v>49</v>
      </c>
      <c r="G43" s="40" t="s">
        <v>49</v>
      </c>
      <c r="H43" s="43" t="s">
        <v>119</v>
      </c>
      <c r="I43" s="44">
        <v>0</v>
      </c>
      <c r="J43" s="41">
        <v>0</v>
      </c>
      <c r="K43" s="42">
        <v>0</v>
      </c>
      <c r="L43" s="41">
        <v>0</v>
      </c>
      <c r="M43" s="41">
        <v>315.907473</v>
      </c>
      <c r="N43" s="45">
        <v>315.907473</v>
      </c>
      <c r="O43" s="44">
        <v>0</v>
      </c>
      <c r="P43" s="41">
        <v>332.508806</v>
      </c>
      <c r="Q43" s="42">
        <v>332.508806</v>
      </c>
      <c r="R43" s="41">
        <v>0</v>
      </c>
      <c r="S43" s="41">
        <v>2170.523114</v>
      </c>
      <c r="T43" s="45">
        <v>2170.523114</v>
      </c>
      <c r="U43" s="24" t="s">
        <v>20</v>
      </c>
      <c r="V43" s="36">
        <f t="shared" si="1"/>
        <v>-85.4455605212228</v>
      </c>
    </row>
    <row r="44" spans="1:22" ht="15">
      <c r="A44" s="39" t="s">
        <v>9</v>
      </c>
      <c r="B44" s="40" t="s">
        <v>33</v>
      </c>
      <c r="C44" s="40" t="s">
        <v>177</v>
      </c>
      <c r="D44" s="40" t="s">
        <v>120</v>
      </c>
      <c r="E44" s="40" t="s">
        <v>204</v>
      </c>
      <c r="F44" s="40" t="s">
        <v>92</v>
      </c>
      <c r="G44" s="40" t="s">
        <v>121</v>
      </c>
      <c r="H44" s="43" t="s">
        <v>121</v>
      </c>
      <c r="I44" s="44">
        <v>745.2142</v>
      </c>
      <c r="J44" s="41">
        <v>162.5564</v>
      </c>
      <c r="K44" s="42">
        <v>907.7706</v>
      </c>
      <c r="L44" s="41">
        <v>3582.075783</v>
      </c>
      <c r="M44" s="41">
        <v>711.949306</v>
      </c>
      <c r="N44" s="45">
        <v>4294.025089</v>
      </c>
      <c r="O44" s="44">
        <v>0</v>
      </c>
      <c r="P44" s="41">
        <v>0</v>
      </c>
      <c r="Q44" s="42">
        <v>0</v>
      </c>
      <c r="R44" s="41">
        <v>812.006169</v>
      </c>
      <c r="S44" s="41">
        <v>365.945465</v>
      </c>
      <c r="T44" s="45">
        <v>1177.951634</v>
      </c>
      <c r="U44" s="24" t="s">
        <v>20</v>
      </c>
      <c r="V44" s="35" t="s">
        <v>20</v>
      </c>
    </row>
    <row r="45" spans="1:22" ht="15">
      <c r="A45" s="39" t="s">
        <v>9</v>
      </c>
      <c r="B45" s="40" t="s">
        <v>33</v>
      </c>
      <c r="C45" s="40" t="s">
        <v>177</v>
      </c>
      <c r="D45" s="40" t="s">
        <v>120</v>
      </c>
      <c r="E45" s="40" t="s">
        <v>122</v>
      </c>
      <c r="F45" s="40" t="s">
        <v>92</v>
      </c>
      <c r="G45" s="40" t="s">
        <v>93</v>
      </c>
      <c r="H45" s="43" t="s">
        <v>123</v>
      </c>
      <c r="I45" s="44">
        <v>0</v>
      </c>
      <c r="J45" s="41">
        <v>839.0186</v>
      </c>
      <c r="K45" s="42">
        <v>839.0186</v>
      </c>
      <c r="L45" s="41">
        <v>0</v>
      </c>
      <c r="M45" s="41">
        <v>6714.5268</v>
      </c>
      <c r="N45" s="45">
        <v>6714.5268</v>
      </c>
      <c r="O45" s="44">
        <v>0</v>
      </c>
      <c r="P45" s="41">
        <v>854.1068</v>
      </c>
      <c r="Q45" s="42">
        <v>854.1068</v>
      </c>
      <c r="R45" s="41">
        <v>0</v>
      </c>
      <c r="S45" s="41">
        <v>7629.7617</v>
      </c>
      <c r="T45" s="45">
        <v>7629.7617</v>
      </c>
      <c r="U45" s="25">
        <f t="shared" si="0"/>
        <v>-1.7665472280515737</v>
      </c>
      <c r="V45" s="36">
        <f t="shared" si="1"/>
        <v>-11.995589587024725</v>
      </c>
    </row>
    <row r="46" spans="1:22" ht="15">
      <c r="A46" s="39" t="s">
        <v>9</v>
      </c>
      <c r="B46" s="40" t="s">
        <v>33</v>
      </c>
      <c r="C46" s="40" t="s">
        <v>177</v>
      </c>
      <c r="D46" s="40" t="s">
        <v>124</v>
      </c>
      <c r="E46" s="40" t="s">
        <v>125</v>
      </c>
      <c r="F46" s="40" t="s">
        <v>61</v>
      </c>
      <c r="G46" s="40" t="s">
        <v>126</v>
      </c>
      <c r="H46" s="43" t="s">
        <v>126</v>
      </c>
      <c r="I46" s="44">
        <v>748.543886</v>
      </c>
      <c r="J46" s="41">
        <v>19.811735</v>
      </c>
      <c r="K46" s="42">
        <v>768.35562</v>
      </c>
      <c r="L46" s="41">
        <v>6399.354465</v>
      </c>
      <c r="M46" s="41">
        <v>193.101394</v>
      </c>
      <c r="N46" s="45">
        <v>6592.455859</v>
      </c>
      <c r="O46" s="44">
        <v>1008.759454</v>
      </c>
      <c r="P46" s="41">
        <v>9.183291</v>
      </c>
      <c r="Q46" s="42">
        <v>1017.942745</v>
      </c>
      <c r="R46" s="41">
        <v>7524.826167</v>
      </c>
      <c r="S46" s="41">
        <v>99.541681</v>
      </c>
      <c r="T46" s="45">
        <v>7624.367848</v>
      </c>
      <c r="U46" s="25">
        <f t="shared" si="0"/>
        <v>-24.518778313017975</v>
      </c>
      <c r="V46" s="36">
        <f t="shared" si="1"/>
        <v>-13.534394058265276</v>
      </c>
    </row>
    <row r="47" spans="1:22" ht="15">
      <c r="A47" s="39" t="s">
        <v>9</v>
      </c>
      <c r="B47" s="40" t="s">
        <v>33</v>
      </c>
      <c r="C47" s="40" t="s">
        <v>177</v>
      </c>
      <c r="D47" s="40" t="s">
        <v>127</v>
      </c>
      <c r="E47" s="40" t="s">
        <v>128</v>
      </c>
      <c r="F47" s="40" t="s">
        <v>92</v>
      </c>
      <c r="G47" s="40" t="s">
        <v>129</v>
      </c>
      <c r="H47" s="43" t="s">
        <v>129</v>
      </c>
      <c r="I47" s="44">
        <v>231.159572</v>
      </c>
      <c r="J47" s="41">
        <v>65.92756</v>
      </c>
      <c r="K47" s="42">
        <v>297.087132</v>
      </c>
      <c r="L47" s="41">
        <v>2068.143223</v>
      </c>
      <c r="M47" s="41">
        <v>675.25043</v>
      </c>
      <c r="N47" s="45">
        <v>2743.393652</v>
      </c>
      <c r="O47" s="44">
        <v>360.81844</v>
      </c>
      <c r="P47" s="41">
        <v>92.821808</v>
      </c>
      <c r="Q47" s="42">
        <v>453.640247</v>
      </c>
      <c r="R47" s="41">
        <v>2492.642316</v>
      </c>
      <c r="S47" s="41">
        <v>615.851728</v>
      </c>
      <c r="T47" s="45">
        <v>3108.494044</v>
      </c>
      <c r="U47" s="25">
        <f t="shared" si="0"/>
        <v>-34.51041128632486</v>
      </c>
      <c r="V47" s="36">
        <f t="shared" si="1"/>
        <v>-11.745249848707761</v>
      </c>
    </row>
    <row r="48" spans="1:22" ht="15">
      <c r="A48" s="39" t="s">
        <v>9</v>
      </c>
      <c r="B48" s="40" t="s">
        <v>33</v>
      </c>
      <c r="C48" s="40" t="s">
        <v>177</v>
      </c>
      <c r="D48" s="40" t="s">
        <v>130</v>
      </c>
      <c r="E48" s="40" t="s">
        <v>131</v>
      </c>
      <c r="F48" s="40" t="s">
        <v>56</v>
      </c>
      <c r="G48" s="40" t="s">
        <v>57</v>
      </c>
      <c r="H48" s="43" t="s">
        <v>58</v>
      </c>
      <c r="I48" s="44">
        <v>46.385986</v>
      </c>
      <c r="J48" s="41">
        <v>49.484616</v>
      </c>
      <c r="K48" s="42">
        <v>95.870602</v>
      </c>
      <c r="L48" s="41">
        <v>303.108169</v>
      </c>
      <c r="M48" s="41">
        <v>260.834709</v>
      </c>
      <c r="N48" s="45">
        <v>563.942878</v>
      </c>
      <c r="O48" s="44">
        <v>60.6662</v>
      </c>
      <c r="P48" s="41">
        <v>31.0531</v>
      </c>
      <c r="Q48" s="42">
        <v>91.7193</v>
      </c>
      <c r="R48" s="41">
        <v>617.799656</v>
      </c>
      <c r="S48" s="41">
        <v>317.525909</v>
      </c>
      <c r="T48" s="45">
        <v>935.325565</v>
      </c>
      <c r="U48" s="25">
        <f t="shared" si="0"/>
        <v>4.526094289860483</v>
      </c>
      <c r="V48" s="36">
        <f t="shared" si="1"/>
        <v>-39.70624784536923</v>
      </c>
    </row>
    <row r="49" spans="1:22" ht="15">
      <c r="A49" s="39" t="s">
        <v>9</v>
      </c>
      <c r="B49" s="40" t="s">
        <v>33</v>
      </c>
      <c r="C49" s="40" t="s">
        <v>177</v>
      </c>
      <c r="D49" s="40" t="s">
        <v>130</v>
      </c>
      <c r="E49" s="40" t="s">
        <v>132</v>
      </c>
      <c r="F49" s="40" t="s">
        <v>56</v>
      </c>
      <c r="G49" s="40" t="s">
        <v>57</v>
      </c>
      <c r="H49" s="43" t="s">
        <v>58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</v>
      </c>
      <c r="P49" s="41">
        <v>0</v>
      </c>
      <c r="Q49" s="42">
        <v>0</v>
      </c>
      <c r="R49" s="41">
        <v>83.998333</v>
      </c>
      <c r="S49" s="41">
        <v>14.74074</v>
      </c>
      <c r="T49" s="45">
        <v>98.739073</v>
      </c>
      <c r="U49" s="24" t="s">
        <v>20</v>
      </c>
      <c r="V49" s="35" t="s">
        <v>20</v>
      </c>
    </row>
    <row r="50" spans="1:22" ht="15">
      <c r="A50" s="39" t="s">
        <v>9</v>
      </c>
      <c r="B50" s="40" t="s">
        <v>33</v>
      </c>
      <c r="C50" s="40" t="s">
        <v>156</v>
      </c>
      <c r="D50" s="40" t="s">
        <v>164</v>
      </c>
      <c r="E50" s="40" t="s">
        <v>165</v>
      </c>
      <c r="F50" s="40" t="s">
        <v>56</v>
      </c>
      <c r="G50" s="40" t="s">
        <v>159</v>
      </c>
      <c r="H50" s="43" t="s">
        <v>160</v>
      </c>
      <c r="I50" s="44">
        <v>34.215336</v>
      </c>
      <c r="J50" s="41">
        <v>1.1397</v>
      </c>
      <c r="K50" s="42">
        <v>35.355036</v>
      </c>
      <c r="L50" s="41">
        <v>619.460636</v>
      </c>
      <c r="M50" s="41">
        <v>26.819699</v>
      </c>
      <c r="N50" s="45">
        <v>646.280335</v>
      </c>
      <c r="O50" s="44">
        <v>112.554</v>
      </c>
      <c r="P50" s="41">
        <v>10.513152</v>
      </c>
      <c r="Q50" s="42">
        <v>123.067152</v>
      </c>
      <c r="R50" s="41">
        <v>721.455858</v>
      </c>
      <c r="S50" s="41">
        <v>62.261631</v>
      </c>
      <c r="T50" s="45">
        <v>783.717489</v>
      </c>
      <c r="U50" s="25">
        <f t="shared" si="0"/>
        <v>-71.27175251443212</v>
      </c>
      <c r="V50" s="36">
        <f t="shared" si="1"/>
        <v>-17.536568461087377</v>
      </c>
    </row>
    <row r="51" spans="1:22" ht="15">
      <c r="A51" s="39" t="s">
        <v>9</v>
      </c>
      <c r="B51" s="40" t="s">
        <v>33</v>
      </c>
      <c r="C51" s="40" t="s">
        <v>156</v>
      </c>
      <c r="D51" s="40" t="s">
        <v>197</v>
      </c>
      <c r="E51" s="40" t="s">
        <v>198</v>
      </c>
      <c r="F51" s="40" t="s">
        <v>56</v>
      </c>
      <c r="G51" s="40" t="s">
        <v>75</v>
      </c>
      <c r="H51" s="43" t="s">
        <v>163</v>
      </c>
      <c r="I51" s="44">
        <v>279.267828</v>
      </c>
      <c r="J51" s="41">
        <v>0</v>
      </c>
      <c r="K51" s="42">
        <v>279.267828</v>
      </c>
      <c r="L51" s="41">
        <v>279.267828</v>
      </c>
      <c r="M51" s="41">
        <v>0</v>
      </c>
      <c r="N51" s="45">
        <v>279.267828</v>
      </c>
      <c r="O51" s="44">
        <v>0</v>
      </c>
      <c r="P51" s="41">
        <v>0</v>
      </c>
      <c r="Q51" s="42">
        <v>0</v>
      </c>
      <c r="R51" s="41">
        <v>0</v>
      </c>
      <c r="S51" s="41">
        <v>0</v>
      </c>
      <c r="T51" s="45">
        <v>0</v>
      </c>
      <c r="U51" s="24" t="s">
        <v>20</v>
      </c>
      <c r="V51" s="35" t="s">
        <v>20</v>
      </c>
    </row>
    <row r="52" spans="1:22" ht="15">
      <c r="A52" s="39" t="s">
        <v>9</v>
      </c>
      <c r="B52" s="40" t="s">
        <v>33</v>
      </c>
      <c r="C52" s="40" t="s">
        <v>156</v>
      </c>
      <c r="D52" s="40" t="s">
        <v>166</v>
      </c>
      <c r="E52" s="40" t="s">
        <v>167</v>
      </c>
      <c r="F52" s="40" t="s">
        <v>56</v>
      </c>
      <c r="G52" s="40" t="s">
        <v>168</v>
      </c>
      <c r="H52" s="43" t="s">
        <v>169</v>
      </c>
      <c r="I52" s="44">
        <v>0</v>
      </c>
      <c r="J52" s="41">
        <v>0</v>
      </c>
      <c r="K52" s="42">
        <v>0</v>
      </c>
      <c r="L52" s="41">
        <v>0</v>
      </c>
      <c r="M52" s="41">
        <v>8.2818</v>
      </c>
      <c r="N52" s="45">
        <v>8.2818</v>
      </c>
      <c r="O52" s="44">
        <v>0</v>
      </c>
      <c r="P52" s="41">
        <v>0.3</v>
      </c>
      <c r="Q52" s="42">
        <v>0.3</v>
      </c>
      <c r="R52" s="41">
        <v>0</v>
      </c>
      <c r="S52" s="41">
        <v>0.8</v>
      </c>
      <c r="T52" s="45">
        <v>0.8</v>
      </c>
      <c r="U52" s="24" t="s">
        <v>20</v>
      </c>
      <c r="V52" s="35" t="s">
        <v>20</v>
      </c>
    </row>
    <row r="53" spans="1:22" ht="15">
      <c r="A53" s="39" t="s">
        <v>9</v>
      </c>
      <c r="B53" s="40" t="s">
        <v>33</v>
      </c>
      <c r="C53" s="40" t="s">
        <v>156</v>
      </c>
      <c r="D53" s="40" t="s">
        <v>170</v>
      </c>
      <c r="E53" s="40" t="s">
        <v>159</v>
      </c>
      <c r="F53" s="40" t="s">
        <v>56</v>
      </c>
      <c r="G53" s="40" t="s">
        <v>159</v>
      </c>
      <c r="H53" s="43" t="s">
        <v>171</v>
      </c>
      <c r="I53" s="44">
        <v>0</v>
      </c>
      <c r="J53" s="41">
        <v>0</v>
      </c>
      <c r="K53" s="42">
        <v>0</v>
      </c>
      <c r="L53" s="41">
        <v>212.28738</v>
      </c>
      <c r="M53" s="41">
        <v>0</v>
      </c>
      <c r="N53" s="45">
        <v>212.28738</v>
      </c>
      <c r="O53" s="44">
        <v>84.887484</v>
      </c>
      <c r="P53" s="41">
        <v>0</v>
      </c>
      <c r="Q53" s="42">
        <v>84.887484</v>
      </c>
      <c r="R53" s="41">
        <v>384.252108</v>
      </c>
      <c r="S53" s="41">
        <v>0</v>
      </c>
      <c r="T53" s="45">
        <v>384.252108</v>
      </c>
      <c r="U53" s="24" t="s">
        <v>20</v>
      </c>
      <c r="V53" s="36">
        <f t="shared" si="1"/>
        <v>-44.753099441682174</v>
      </c>
    </row>
    <row r="54" spans="1:22" ht="15">
      <c r="A54" s="39" t="s">
        <v>9</v>
      </c>
      <c r="B54" s="40" t="s">
        <v>33</v>
      </c>
      <c r="C54" s="40" t="s">
        <v>177</v>
      </c>
      <c r="D54" s="40" t="s">
        <v>133</v>
      </c>
      <c r="E54" s="40" t="s">
        <v>134</v>
      </c>
      <c r="F54" s="40" t="s">
        <v>135</v>
      </c>
      <c r="G54" s="40" t="s">
        <v>136</v>
      </c>
      <c r="H54" s="43" t="s">
        <v>137</v>
      </c>
      <c r="I54" s="44">
        <v>0</v>
      </c>
      <c r="J54" s="41">
        <v>0</v>
      </c>
      <c r="K54" s="42">
        <v>0</v>
      </c>
      <c r="L54" s="41">
        <v>0</v>
      </c>
      <c r="M54" s="41">
        <v>0</v>
      </c>
      <c r="N54" s="45">
        <v>0</v>
      </c>
      <c r="O54" s="44">
        <v>0</v>
      </c>
      <c r="P54" s="41">
        <v>0</v>
      </c>
      <c r="Q54" s="42">
        <v>0</v>
      </c>
      <c r="R54" s="41">
        <v>357.904306</v>
      </c>
      <c r="S54" s="41">
        <v>48.67044</v>
      </c>
      <c r="T54" s="45">
        <v>406.574747</v>
      </c>
      <c r="U54" s="24" t="s">
        <v>20</v>
      </c>
      <c r="V54" s="35" t="s">
        <v>20</v>
      </c>
    </row>
    <row r="55" spans="1:22" ht="15">
      <c r="A55" s="39" t="s">
        <v>9</v>
      </c>
      <c r="B55" s="40" t="s">
        <v>33</v>
      </c>
      <c r="C55" s="40" t="s">
        <v>177</v>
      </c>
      <c r="D55" s="40" t="s">
        <v>133</v>
      </c>
      <c r="E55" s="40" t="s">
        <v>138</v>
      </c>
      <c r="F55" s="40" t="s">
        <v>135</v>
      </c>
      <c r="G55" s="40" t="s">
        <v>136</v>
      </c>
      <c r="H55" s="43" t="s">
        <v>137</v>
      </c>
      <c r="I55" s="44">
        <v>0</v>
      </c>
      <c r="J55" s="41">
        <v>0</v>
      </c>
      <c r="K55" s="42">
        <v>0</v>
      </c>
      <c r="L55" s="41">
        <v>0</v>
      </c>
      <c r="M55" s="41">
        <v>0</v>
      </c>
      <c r="N55" s="45">
        <v>0</v>
      </c>
      <c r="O55" s="44">
        <v>0</v>
      </c>
      <c r="P55" s="41">
        <v>0</v>
      </c>
      <c r="Q55" s="42">
        <v>0</v>
      </c>
      <c r="R55" s="41">
        <v>260.058608</v>
      </c>
      <c r="S55" s="41">
        <v>34.611603</v>
      </c>
      <c r="T55" s="45">
        <v>294.670211</v>
      </c>
      <c r="U55" s="24" t="s">
        <v>20</v>
      </c>
      <c r="V55" s="35" t="s">
        <v>20</v>
      </c>
    </row>
    <row r="56" spans="1:22" ht="15">
      <c r="A56" s="39" t="s">
        <v>9</v>
      </c>
      <c r="B56" s="40" t="s">
        <v>33</v>
      </c>
      <c r="C56" s="40" t="s">
        <v>177</v>
      </c>
      <c r="D56" s="40" t="s">
        <v>133</v>
      </c>
      <c r="E56" s="40" t="s">
        <v>139</v>
      </c>
      <c r="F56" s="40" t="s">
        <v>49</v>
      </c>
      <c r="G56" s="40" t="s">
        <v>49</v>
      </c>
      <c r="H56" s="43" t="s">
        <v>114</v>
      </c>
      <c r="I56" s="44">
        <v>0</v>
      </c>
      <c r="J56" s="41">
        <v>78.616333</v>
      </c>
      <c r="K56" s="42">
        <v>78.616333</v>
      </c>
      <c r="L56" s="41">
        <v>0</v>
      </c>
      <c r="M56" s="41">
        <v>861.218009</v>
      </c>
      <c r="N56" s="45">
        <v>861.218009</v>
      </c>
      <c r="O56" s="44">
        <v>330.5536</v>
      </c>
      <c r="P56" s="41">
        <v>141.526221</v>
      </c>
      <c r="Q56" s="42">
        <v>472.079821</v>
      </c>
      <c r="R56" s="41">
        <v>2955.072933</v>
      </c>
      <c r="S56" s="41">
        <v>820.354693</v>
      </c>
      <c r="T56" s="45">
        <v>3775.427626</v>
      </c>
      <c r="U56" s="25">
        <f t="shared" si="0"/>
        <v>-83.34681350423577</v>
      </c>
      <c r="V56" s="36">
        <f t="shared" si="1"/>
        <v>-77.18886191675072</v>
      </c>
    </row>
    <row r="57" spans="1:22" ht="15">
      <c r="A57" s="39" t="s">
        <v>9</v>
      </c>
      <c r="B57" s="40" t="s">
        <v>33</v>
      </c>
      <c r="C57" s="40" t="s">
        <v>177</v>
      </c>
      <c r="D57" s="40" t="s">
        <v>133</v>
      </c>
      <c r="E57" s="40" t="s">
        <v>137</v>
      </c>
      <c r="F57" s="40" t="s">
        <v>135</v>
      </c>
      <c r="G57" s="40" t="s">
        <v>136</v>
      </c>
      <c r="H57" s="43" t="s">
        <v>137</v>
      </c>
      <c r="I57" s="44">
        <v>194.171089</v>
      </c>
      <c r="J57" s="41">
        <v>30.673297</v>
      </c>
      <c r="K57" s="42">
        <v>224.844385</v>
      </c>
      <c r="L57" s="41">
        <v>1926.400927</v>
      </c>
      <c r="M57" s="41">
        <v>235.55451</v>
      </c>
      <c r="N57" s="45">
        <v>2161.955437</v>
      </c>
      <c r="O57" s="44">
        <v>243.929274</v>
      </c>
      <c r="P57" s="41">
        <v>76.688026</v>
      </c>
      <c r="Q57" s="42">
        <v>320.6173</v>
      </c>
      <c r="R57" s="41">
        <v>1558.323371</v>
      </c>
      <c r="S57" s="41">
        <v>260.134974</v>
      </c>
      <c r="T57" s="45">
        <v>1818.458345</v>
      </c>
      <c r="U57" s="25">
        <f t="shared" si="0"/>
        <v>-29.8714121165639</v>
      </c>
      <c r="V57" s="36">
        <f t="shared" si="1"/>
        <v>18.889467165661156</v>
      </c>
    </row>
    <row r="58" spans="1:22" ht="15">
      <c r="A58" s="39" t="s">
        <v>9</v>
      </c>
      <c r="B58" s="40" t="s">
        <v>33</v>
      </c>
      <c r="C58" s="40" t="s">
        <v>177</v>
      </c>
      <c r="D58" s="40" t="s">
        <v>140</v>
      </c>
      <c r="E58" s="40" t="s">
        <v>141</v>
      </c>
      <c r="F58" s="40" t="s">
        <v>22</v>
      </c>
      <c r="G58" s="40" t="s">
        <v>21</v>
      </c>
      <c r="H58" s="43" t="s">
        <v>67</v>
      </c>
      <c r="I58" s="44">
        <v>50.247075</v>
      </c>
      <c r="J58" s="41">
        <v>15.663267</v>
      </c>
      <c r="K58" s="42">
        <v>65.910342</v>
      </c>
      <c r="L58" s="41">
        <v>433.385264</v>
      </c>
      <c r="M58" s="41">
        <v>169.518769</v>
      </c>
      <c r="N58" s="45">
        <v>602.904033</v>
      </c>
      <c r="O58" s="44">
        <v>66.637462</v>
      </c>
      <c r="P58" s="41">
        <v>21.046581</v>
      </c>
      <c r="Q58" s="42">
        <v>87.684043</v>
      </c>
      <c r="R58" s="41">
        <v>637.980683</v>
      </c>
      <c r="S58" s="41">
        <v>208.550055</v>
      </c>
      <c r="T58" s="45">
        <v>846.530738</v>
      </c>
      <c r="U58" s="25">
        <f t="shared" si="0"/>
        <v>-24.83199936389795</v>
      </c>
      <c r="V58" s="36">
        <f t="shared" si="1"/>
        <v>-28.779428089709835</v>
      </c>
    </row>
    <row r="59" spans="1:22" ht="15">
      <c r="A59" s="39" t="s">
        <v>9</v>
      </c>
      <c r="B59" s="40" t="s">
        <v>33</v>
      </c>
      <c r="C59" s="40" t="s">
        <v>177</v>
      </c>
      <c r="D59" s="40" t="s">
        <v>142</v>
      </c>
      <c r="E59" s="40" t="s">
        <v>143</v>
      </c>
      <c r="F59" s="40" t="s">
        <v>92</v>
      </c>
      <c r="G59" s="40" t="s">
        <v>96</v>
      </c>
      <c r="H59" s="43" t="s">
        <v>97</v>
      </c>
      <c r="I59" s="44">
        <v>1918.960142</v>
      </c>
      <c r="J59" s="41">
        <v>89.590184</v>
      </c>
      <c r="K59" s="42">
        <v>2008.550325</v>
      </c>
      <c r="L59" s="41">
        <v>14031.086971</v>
      </c>
      <c r="M59" s="41">
        <v>1039.538589</v>
      </c>
      <c r="N59" s="45">
        <v>15070.62556</v>
      </c>
      <c r="O59" s="44">
        <v>1565.758267</v>
      </c>
      <c r="P59" s="41">
        <v>134.051754</v>
      </c>
      <c r="Q59" s="42">
        <v>1699.810021</v>
      </c>
      <c r="R59" s="41">
        <v>12399.756744</v>
      </c>
      <c r="S59" s="41">
        <v>1085.224868</v>
      </c>
      <c r="T59" s="45">
        <v>13484.981611</v>
      </c>
      <c r="U59" s="25">
        <f t="shared" si="0"/>
        <v>18.163224135975376</v>
      </c>
      <c r="V59" s="36">
        <f t="shared" si="1"/>
        <v>11.75859185233561</v>
      </c>
    </row>
    <row r="60" spans="1:22" ht="15">
      <c r="A60" s="39" t="s">
        <v>9</v>
      </c>
      <c r="B60" s="40" t="s">
        <v>33</v>
      </c>
      <c r="C60" s="40" t="s">
        <v>156</v>
      </c>
      <c r="D60" s="40" t="s">
        <v>185</v>
      </c>
      <c r="E60" s="40" t="s">
        <v>159</v>
      </c>
      <c r="F60" s="40" t="s">
        <v>56</v>
      </c>
      <c r="G60" s="40" t="s">
        <v>159</v>
      </c>
      <c r="H60" s="43" t="s">
        <v>171</v>
      </c>
      <c r="I60" s="44">
        <v>0</v>
      </c>
      <c r="J60" s="41">
        <v>0</v>
      </c>
      <c r="K60" s="42">
        <v>0</v>
      </c>
      <c r="L60" s="41">
        <v>212.28738</v>
      </c>
      <c r="M60" s="41">
        <v>0</v>
      </c>
      <c r="N60" s="45">
        <v>212.28738</v>
      </c>
      <c r="O60" s="44">
        <v>0</v>
      </c>
      <c r="P60" s="41">
        <v>0</v>
      </c>
      <c r="Q60" s="42">
        <v>0</v>
      </c>
      <c r="R60" s="41">
        <v>0</v>
      </c>
      <c r="S60" s="41">
        <v>0</v>
      </c>
      <c r="T60" s="45">
        <v>0</v>
      </c>
      <c r="U60" s="24" t="s">
        <v>20</v>
      </c>
      <c r="V60" s="35" t="s">
        <v>20</v>
      </c>
    </row>
    <row r="61" spans="1:22" ht="15">
      <c r="A61" s="39" t="s">
        <v>9</v>
      </c>
      <c r="B61" s="40" t="s">
        <v>33</v>
      </c>
      <c r="C61" s="40" t="s">
        <v>177</v>
      </c>
      <c r="D61" s="40" t="s">
        <v>144</v>
      </c>
      <c r="E61" s="40" t="s">
        <v>145</v>
      </c>
      <c r="F61" s="40" t="s">
        <v>49</v>
      </c>
      <c r="G61" s="40" t="s">
        <v>49</v>
      </c>
      <c r="H61" s="43" t="s">
        <v>146</v>
      </c>
      <c r="I61" s="44">
        <v>1686.5524</v>
      </c>
      <c r="J61" s="41">
        <v>302.9985</v>
      </c>
      <c r="K61" s="42">
        <v>1989.5509</v>
      </c>
      <c r="L61" s="41">
        <v>9835.2569</v>
      </c>
      <c r="M61" s="41">
        <v>1666.0816</v>
      </c>
      <c r="N61" s="45">
        <v>11501.3385</v>
      </c>
      <c r="O61" s="44">
        <v>1885.632</v>
      </c>
      <c r="P61" s="41">
        <v>483.0699</v>
      </c>
      <c r="Q61" s="42">
        <v>2368.7019</v>
      </c>
      <c r="R61" s="41">
        <v>12778.0869</v>
      </c>
      <c r="S61" s="41">
        <v>3202.8348</v>
      </c>
      <c r="T61" s="45">
        <v>15980.9217</v>
      </c>
      <c r="U61" s="25">
        <f t="shared" si="0"/>
        <v>-16.006699703326966</v>
      </c>
      <c r="V61" s="36">
        <f t="shared" si="1"/>
        <v>-28.030818773112443</v>
      </c>
    </row>
    <row r="62" spans="1:22" ht="15">
      <c r="A62" s="39" t="s">
        <v>9</v>
      </c>
      <c r="B62" s="40" t="s">
        <v>33</v>
      </c>
      <c r="C62" s="40" t="s">
        <v>156</v>
      </c>
      <c r="D62" s="40" t="s">
        <v>172</v>
      </c>
      <c r="E62" s="40" t="s">
        <v>173</v>
      </c>
      <c r="F62" s="40" t="s">
        <v>92</v>
      </c>
      <c r="G62" s="40" t="s">
        <v>174</v>
      </c>
      <c r="H62" s="43" t="s">
        <v>175</v>
      </c>
      <c r="I62" s="44">
        <v>8.7171</v>
      </c>
      <c r="J62" s="41">
        <v>0.071173</v>
      </c>
      <c r="K62" s="42">
        <v>8.788273</v>
      </c>
      <c r="L62" s="41">
        <v>8.7171</v>
      </c>
      <c r="M62" s="41">
        <v>0.071173</v>
      </c>
      <c r="N62" s="45">
        <v>8.788273</v>
      </c>
      <c r="O62" s="44">
        <v>11.882519</v>
      </c>
      <c r="P62" s="41">
        <v>0.92554</v>
      </c>
      <c r="Q62" s="42">
        <v>12.80806</v>
      </c>
      <c r="R62" s="41">
        <v>103.631218</v>
      </c>
      <c r="S62" s="41">
        <v>6.33836</v>
      </c>
      <c r="T62" s="45">
        <v>109.969578</v>
      </c>
      <c r="U62" s="25">
        <f t="shared" si="0"/>
        <v>-31.384823306574138</v>
      </c>
      <c r="V62" s="36">
        <f t="shared" si="1"/>
        <v>-92.0084507371666</v>
      </c>
    </row>
    <row r="63" spans="1:22" ht="15">
      <c r="A63" s="39" t="s">
        <v>9</v>
      </c>
      <c r="B63" s="40" t="s">
        <v>33</v>
      </c>
      <c r="C63" s="40" t="s">
        <v>177</v>
      </c>
      <c r="D63" s="40" t="s">
        <v>147</v>
      </c>
      <c r="E63" s="40" t="s">
        <v>148</v>
      </c>
      <c r="F63" s="40" t="s">
        <v>22</v>
      </c>
      <c r="G63" s="40" t="s">
        <v>21</v>
      </c>
      <c r="H63" s="43" t="s">
        <v>149</v>
      </c>
      <c r="I63" s="44">
        <v>401.771829</v>
      </c>
      <c r="J63" s="41">
        <v>56.723873</v>
      </c>
      <c r="K63" s="42">
        <v>458.495701</v>
      </c>
      <c r="L63" s="41">
        <v>3149.825427</v>
      </c>
      <c r="M63" s="41">
        <v>368.000244</v>
      </c>
      <c r="N63" s="45">
        <v>3517.825671</v>
      </c>
      <c r="O63" s="44">
        <v>588.740102</v>
      </c>
      <c r="P63" s="41">
        <v>60.313336</v>
      </c>
      <c r="Q63" s="42">
        <v>649.053438</v>
      </c>
      <c r="R63" s="41">
        <v>4884.647858</v>
      </c>
      <c r="S63" s="41">
        <v>368.103293</v>
      </c>
      <c r="T63" s="45">
        <v>5252.751151</v>
      </c>
      <c r="U63" s="25">
        <f t="shared" si="0"/>
        <v>-29.359329423966475</v>
      </c>
      <c r="V63" s="36">
        <f t="shared" si="1"/>
        <v>-33.028891529912116</v>
      </c>
    </row>
    <row r="64" spans="1:22" ht="15">
      <c r="A64" s="39" t="s">
        <v>9</v>
      </c>
      <c r="B64" s="40" t="s">
        <v>33</v>
      </c>
      <c r="C64" s="40" t="s">
        <v>177</v>
      </c>
      <c r="D64" s="40" t="s">
        <v>147</v>
      </c>
      <c r="E64" s="40" t="s">
        <v>150</v>
      </c>
      <c r="F64" s="40" t="s">
        <v>22</v>
      </c>
      <c r="G64" s="40" t="s">
        <v>21</v>
      </c>
      <c r="H64" s="43" t="s">
        <v>21</v>
      </c>
      <c r="I64" s="44">
        <v>112.703822</v>
      </c>
      <c r="J64" s="41">
        <v>3.8318</v>
      </c>
      <c r="K64" s="42">
        <v>116.535622</v>
      </c>
      <c r="L64" s="41">
        <v>759.735621</v>
      </c>
      <c r="M64" s="41">
        <v>42.092014</v>
      </c>
      <c r="N64" s="45">
        <v>801.827636</v>
      </c>
      <c r="O64" s="44">
        <v>81.76608</v>
      </c>
      <c r="P64" s="41">
        <v>10.405636</v>
      </c>
      <c r="Q64" s="42">
        <v>92.171716</v>
      </c>
      <c r="R64" s="41">
        <v>1544.521864</v>
      </c>
      <c r="S64" s="41">
        <v>128.172805</v>
      </c>
      <c r="T64" s="45">
        <v>1672.694669</v>
      </c>
      <c r="U64" s="25">
        <f t="shared" si="0"/>
        <v>26.43316958534221</v>
      </c>
      <c r="V64" s="36">
        <f t="shared" si="1"/>
        <v>-52.0637178523823</v>
      </c>
    </row>
    <row r="65" spans="1:22" ht="15">
      <c r="A65" s="39" t="s">
        <v>9</v>
      </c>
      <c r="B65" s="40" t="s">
        <v>33</v>
      </c>
      <c r="C65" s="40" t="s">
        <v>177</v>
      </c>
      <c r="D65" s="40" t="s">
        <v>147</v>
      </c>
      <c r="E65" s="40" t="s">
        <v>186</v>
      </c>
      <c r="F65" s="40" t="s">
        <v>22</v>
      </c>
      <c r="G65" s="40" t="s">
        <v>21</v>
      </c>
      <c r="H65" s="43" t="s">
        <v>67</v>
      </c>
      <c r="I65" s="44">
        <v>0</v>
      </c>
      <c r="J65" s="41">
        <v>0</v>
      </c>
      <c r="K65" s="42">
        <v>0</v>
      </c>
      <c r="L65" s="41">
        <v>1.2144</v>
      </c>
      <c r="M65" s="41">
        <v>0.077823</v>
      </c>
      <c r="N65" s="45">
        <v>1.292223</v>
      </c>
      <c r="O65" s="44">
        <v>0</v>
      </c>
      <c r="P65" s="41">
        <v>0</v>
      </c>
      <c r="Q65" s="42">
        <v>0</v>
      </c>
      <c r="R65" s="41">
        <v>17.8553</v>
      </c>
      <c r="S65" s="41">
        <v>1.15964</v>
      </c>
      <c r="T65" s="45">
        <v>19.01494</v>
      </c>
      <c r="U65" s="24" t="s">
        <v>20</v>
      </c>
      <c r="V65" s="36">
        <f t="shared" si="1"/>
        <v>-93.20416998423346</v>
      </c>
    </row>
    <row r="66" spans="1:22" ht="15">
      <c r="A66" s="39" t="s">
        <v>9</v>
      </c>
      <c r="B66" s="40" t="s">
        <v>33</v>
      </c>
      <c r="C66" s="40" t="s">
        <v>177</v>
      </c>
      <c r="D66" s="40" t="s">
        <v>147</v>
      </c>
      <c r="E66" s="40" t="s">
        <v>151</v>
      </c>
      <c r="F66" s="40" t="s">
        <v>49</v>
      </c>
      <c r="G66" s="40" t="s">
        <v>49</v>
      </c>
      <c r="H66" s="43" t="s">
        <v>152</v>
      </c>
      <c r="I66" s="44">
        <v>2392.127768</v>
      </c>
      <c r="J66" s="41">
        <v>229.466992</v>
      </c>
      <c r="K66" s="42">
        <v>2621.59476</v>
      </c>
      <c r="L66" s="41">
        <v>20126.283251</v>
      </c>
      <c r="M66" s="41">
        <v>2293.913652</v>
      </c>
      <c r="N66" s="45">
        <v>22420.196903</v>
      </c>
      <c r="O66" s="44">
        <v>3092.3028</v>
      </c>
      <c r="P66" s="41">
        <v>668.4939</v>
      </c>
      <c r="Q66" s="42">
        <v>3760.7967</v>
      </c>
      <c r="R66" s="41">
        <v>24000.133878</v>
      </c>
      <c r="S66" s="41">
        <v>3736.633726</v>
      </c>
      <c r="T66" s="45">
        <v>27736.767604</v>
      </c>
      <c r="U66" s="25">
        <f t="shared" si="0"/>
        <v>-30.29150552062546</v>
      </c>
      <c r="V66" s="36">
        <f t="shared" si="1"/>
        <v>-19.16795344326021</v>
      </c>
    </row>
    <row r="67" spans="1:22" ht="15">
      <c r="A67" s="39" t="s">
        <v>9</v>
      </c>
      <c r="B67" s="40" t="s">
        <v>33</v>
      </c>
      <c r="C67" s="40" t="s">
        <v>177</v>
      </c>
      <c r="D67" s="40" t="s">
        <v>147</v>
      </c>
      <c r="E67" s="40" t="s">
        <v>153</v>
      </c>
      <c r="F67" s="40" t="s">
        <v>22</v>
      </c>
      <c r="G67" s="40" t="s">
        <v>21</v>
      </c>
      <c r="H67" s="43" t="s">
        <v>149</v>
      </c>
      <c r="I67" s="44">
        <v>28.22688</v>
      </c>
      <c r="J67" s="41">
        <v>4.093984</v>
      </c>
      <c r="K67" s="42">
        <v>32.320864</v>
      </c>
      <c r="L67" s="41">
        <v>545.20493</v>
      </c>
      <c r="M67" s="41">
        <v>44.967695</v>
      </c>
      <c r="N67" s="45">
        <v>590.172625</v>
      </c>
      <c r="O67" s="44">
        <v>0</v>
      </c>
      <c r="P67" s="41">
        <v>0</v>
      </c>
      <c r="Q67" s="42">
        <v>0</v>
      </c>
      <c r="R67" s="41">
        <v>0</v>
      </c>
      <c r="S67" s="41">
        <v>0</v>
      </c>
      <c r="T67" s="45">
        <v>0</v>
      </c>
      <c r="U67" s="24" t="s">
        <v>20</v>
      </c>
      <c r="V67" s="35" t="s">
        <v>20</v>
      </c>
    </row>
    <row r="68" spans="1:22" ht="15">
      <c r="A68" s="39" t="s">
        <v>9</v>
      </c>
      <c r="B68" s="40" t="s">
        <v>33</v>
      </c>
      <c r="C68" s="40" t="s">
        <v>177</v>
      </c>
      <c r="D68" s="40" t="s">
        <v>147</v>
      </c>
      <c r="E68" s="40" t="s">
        <v>154</v>
      </c>
      <c r="F68" s="40" t="s">
        <v>22</v>
      </c>
      <c r="G68" s="40" t="s">
        <v>21</v>
      </c>
      <c r="H68" s="43" t="s">
        <v>21</v>
      </c>
      <c r="I68" s="44">
        <v>41.256</v>
      </c>
      <c r="J68" s="41">
        <v>1.976295</v>
      </c>
      <c r="K68" s="42">
        <v>43.232295</v>
      </c>
      <c r="L68" s="41">
        <v>121.7584</v>
      </c>
      <c r="M68" s="41">
        <v>7.014695</v>
      </c>
      <c r="N68" s="45">
        <v>128.773095</v>
      </c>
      <c r="O68" s="44">
        <v>0</v>
      </c>
      <c r="P68" s="41">
        <v>0</v>
      </c>
      <c r="Q68" s="42">
        <v>0</v>
      </c>
      <c r="R68" s="41">
        <v>19.3704</v>
      </c>
      <c r="S68" s="41">
        <v>3.146591</v>
      </c>
      <c r="T68" s="45">
        <v>22.516991</v>
      </c>
      <c r="U68" s="24" t="s">
        <v>20</v>
      </c>
      <c r="V68" s="35" t="s">
        <v>20</v>
      </c>
    </row>
    <row r="69" spans="1:22" ht="15">
      <c r="A69" s="39" t="s">
        <v>9</v>
      </c>
      <c r="B69" s="40" t="s">
        <v>33</v>
      </c>
      <c r="C69" s="40" t="s">
        <v>177</v>
      </c>
      <c r="D69" s="40" t="s">
        <v>147</v>
      </c>
      <c r="E69" s="40" t="s">
        <v>182</v>
      </c>
      <c r="F69" s="40" t="s">
        <v>22</v>
      </c>
      <c r="G69" s="40" t="s">
        <v>21</v>
      </c>
      <c r="H69" s="43" t="s">
        <v>149</v>
      </c>
      <c r="I69" s="44">
        <v>0</v>
      </c>
      <c r="J69" s="41">
        <v>0</v>
      </c>
      <c r="K69" s="42">
        <v>0</v>
      </c>
      <c r="L69" s="41">
        <v>1.083977</v>
      </c>
      <c r="M69" s="41">
        <v>0.916978</v>
      </c>
      <c r="N69" s="45">
        <v>2.000954</v>
      </c>
      <c r="O69" s="44">
        <v>0</v>
      </c>
      <c r="P69" s="41">
        <v>0</v>
      </c>
      <c r="Q69" s="42">
        <v>0</v>
      </c>
      <c r="R69" s="41">
        <v>0</v>
      </c>
      <c r="S69" s="41">
        <v>0</v>
      </c>
      <c r="T69" s="45">
        <v>0</v>
      </c>
      <c r="U69" s="24" t="s">
        <v>20</v>
      </c>
      <c r="V69" s="35" t="s">
        <v>20</v>
      </c>
    </row>
    <row r="70" spans="1:22" ht="15">
      <c r="A70" s="39" t="s">
        <v>9</v>
      </c>
      <c r="B70" s="40" t="s">
        <v>33</v>
      </c>
      <c r="C70" s="40" t="s">
        <v>177</v>
      </c>
      <c r="D70" s="40" t="s">
        <v>147</v>
      </c>
      <c r="E70" s="40" t="s">
        <v>125</v>
      </c>
      <c r="F70" s="40" t="s">
        <v>22</v>
      </c>
      <c r="G70" s="40" t="s">
        <v>21</v>
      </c>
      <c r="H70" s="43" t="s">
        <v>21</v>
      </c>
      <c r="I70" s="44">
        <v>642.285222</v>
      </c>
      <c r="J70" s="41">
        <v>75.7986</v>
      </c>
      <c r="K70" s="42">
        <v>718.083822</v>
      </c>
      <c r="L70" s="41">
        <v>5366.258915</v>
      </c>
      <c r="M70" s="41">
        <v>604.486711</v>
      </c>
      <c r="N70" s="45">
        <v>5970.745626</v>
      </c>
      <c r="O70" s="44">
        <v>735.58758</v>
      </c>
      <c r="P70" s="41">
        <v>105.851916</v>
      </c>
      <c r="Q70" s="42">
        <v>841.439496</v>
      </c>
      <c r="R70" s="41">
        <v>5760.300006</v>
      </c>
      <c r="S70" s="41">
        <v>769.387011</v>
      </c>
      <c r="T70" s="45">
        <v>6529.687017</v>
      </c>
      <c r="U70" s="25">
        <f t="shared" si="0"/>
        <v>-14.66007652200817</v>
      </c>
      <c r="V70" s="36">
        <f t="shared" si="1"/>
        <v>-8.560002792550392</v>
      </c>
    </row>
    <row r="71" spans="1:22" ht="15">
      <c r="A71" s="39" t="s">
        <v>9</v>
      </c>
      <c r="B71" s="40" t="s">
        <v>33</v>
      </c>
      <c r="C71" s="40" t="s">
        <v>177</v>
      </c>
      <c r="D71" s="40" t="s">
        <v>147</v>
      </c>
      <c r="E71" s="40" t="s">
        <v>155</v>
      </c>
      <c r="F71" s="40" t="s">
        <v>22</v>
      </c>
      <c r="G71" s="40" t="s">
        <v>21</v>
      </c>
      <c r="H71" s="43" t="s">
        <v>67</v>
      </c>
      <c r="I71" s="44">
        <v>135.198873</v>
      </c>
      <c r="J71" s="41">
        <v>49.053877</v>
      </c>
      <c r="K71" s="42">
        <v>184.25275</v>
      </c>
      <c r="L71" s="41">
        <v>1165.972012</v>
      </c>
      <c r="M71" s="41">
        <v>337.283283</v>
      </c>
      <c r="N71" s="45">
        <v>1503.255295</v>
      </c>
      <c r="O71" s="44">
        <v>107.896936</v>
      </c>
      <c r="P71" s="41">
        <v>14.804125</v>
      </c>
      <c r="Q71" s="42">
        <v>122.701061</v>
      </c>
      <c r="R71" s="41">
        <v>1489.216713</v>
      </c>
      <c r="S71" s="41">
        <v>228.246742</v>
      </c>
      <c r="T71" s="45">
        <v>1717.463455</v>
      </c>
      <c r="U71" s="25">
        <f t="shared" si="0"/>
        <v>50.16394194015974</v>
      </c>
      <c r="V71" s="36">
        <f t="shared" si="1"/>
        <v>-12.472356216744075</v>
      </c>
    </row>
    <row r="72" spans="1:22" ht="15.75">
      <c r="A72" s="15"/>
      <c r="B72" s="8"/>
      <c r="C72" s="8"/>
      <c r="D72" s="8"/>
      <c r="E72" s="8"/>
      <c r="F72" s="8"/>
      <c r="G72" s="8"/>
      <c r="H72" s="13"/>
      <c r="I72" s="17"/>
      <c r="J72" s="10"/>
      <c r="K72" s="11"/>
      <c r="L72" s="10"/>
      <c r="M72" s="10"/>
      <c r="N72" s="18"/>
      <c r="O72" s="17"/>
      <c r="P72" s="10"/>
      <c r="Q72" s="11"/>
      <c r="R72" s="10"/>
      <c r="S72" s="10"/>
      <c r="T72" s="18"/>
      <c r="U72" s="26"/>
      <c r="V72" s="37"/>
    </row>
    <row r="73" spans="1:22" s="5" customFormat="1" ht="20.25" customHeight="1">
      <c r="A73" s="54" t="s">
        <v>9</v>
      </c>
      <c r="B73" s="55"/>
      <c r="C73" s="55"/>
      <c r="D73" s="55"/>
      <c r="E73" s="55"/>
      <c r="F73" s="55"/>
      <c r="G73" s="55"/>
      <c r="H73" s="56"/>
      <c r="I73" s="19">
        <f aca="true" t="shared" si="2" ref="I73:T73">SUM(I6:I71)</f>
        <v>18736.684848999997</v>
      </c>
      <c r="J73" s="12">
        <f t="shared" si="2"/>
        <v>3849.474657</v>
      </c>
      <c r="K73" s="12">
        <f t="shared" si="2"/>
        <v>22586.159501</v>
      </c>
      <c r="L73" s="12">
        <f t="shared" si="2"/>
        <v>149753.566244</v>
      </c>
      <c r="M73" s="12">
        <f t="shared" si="2"/>
        <v>29944.54083400001</v>
      </c>
      <c r="N73" s="20">
        <f t="shared" si="2"/>
        <v>179698.10707800003</v>
      </c>
      <c r="O73" s="19">
        <f t="shared" si="2"/>
        <v>20346.036057</v>
      </c>
      <c r="P73" s="12">
        <f t="shared" si="2"/>
        <v>4925.824692000001</v>
      </c>
      <c r="Q73" s="12">
        <f t="shared" si="2"/>
        <v>25271.860747999996</v>
      </c>
      <c r="R73" s="12">
        <f t="shared" si="2"/>
        <v>165040.14224200006</v>
      </c>
      <c r="S73" s="12">
        <f t="shared" si="2"/>
        <v>38259.96733600001</v>
      </c>
      <c r="T73" s="20">
        <f t="shared" si="2"/>
        <v>203300.109579</v>
      </c>
      <c r="U73" s="27">
        <f>+((K73/Q73)-1)*100</f>
        <v>-10.627239813406074</v>
      </c>
      <c r="V73" s="38">
        <f>+((N73/T73)-1)*100</f>
        <v>-11.609439143872436</v>
      </c>
    </row>
    <row r="74" spans="1:22" ht="15.75">
      <c r="A74" s="15"/>
      <c r="B74" s="8"/>
      <c r="C74" s="8"/>
      <c r="D74" s="8"/>
      <c r="E74" s="8"/>
      <c r="F74" s="8"/>
      <c r="G74" s="8"/>
      <c r="H74" s="13"/>
      <c r="I74" s="17"/>
      <c r="J74" s="10"/>
      <c r="K74" s="11"/>
      <c r="L74" s="10"/>
      <c r="M74" s="10"/>
      <c r="N74" s="18"/>
      <c r="O74" s="17"/>
      <c r="P74" s="10"/>
      <c r="Q74" s="11"/>
      <c r="R74" s="10"/>
      <c r="S74" s="10"/>
      <c r="T74" s="18"/>
      <c r="U74" s="26"/>
      <c r="V74" s="37"/>
    </row>
    <row r="75" spans="1:22" ht="15">
      <c r="A75" s="39" t="s">
        <v>23</v>
      </c>
      <c r="B75" s="40"/>
      <c r="C75" s="40" t="s">
        <v>177</v>
      </c>
      <c r="D75" s="40" t="s">
        <v>24</v>
      </c>
      <c r="E75" s="40" t="s">
        <v>25</v>
      </c>
      <c r="F75" s="40" t="s">
        <v>22</v>
      </c>
      <c r="G75" s="40" t="s">
        <v>21</v>
      </c>
      <c r="H75" s="43" t="s">
        <v>26</v>
      </c>
      <c r="I75" s="44">
        <v>0</v>
      </c>
      <c r="J75" s="41">
        <v>0</v>
      </c>
      <c r="K75" s="42">
        <v>0</v>
      </c>
      <c r="L75" s="41">
        <v>0</v>
      </c>
      <c r="M75" s="41">
        <v>0</v>
      </c>
      <c r="N75" s="45">
        <v>0</v>
      </c>
      <c r="O75" s="44">
        <v>0</v>
      </c>
      <c r="P75" s="41">
        <v>0</v>
      </c>
      <c r="Q75" s="42">
        <v>0</v>
      </c>
      <c r="R75" s="41">
        <v>26082.101529</v>
      </c>
      <c r="S75" s="41">
        <v>0</v>
      </c>
      <c r="T75" s="45">
        <v>26082.101529</v>
      </c>
      <c r="U75" s="24" t="s">
        <v>20</v>
      </c>
      <c r="V75" s="35" t="s">
        <v>20</v>
      </c>
    </row>
    <row r="76" spans="1:22" ht="15.75">
      <c r="A76" s="15"/>
      <c r="B76" s="8"/>
      <c r="C76" s="8"/>
      <c r="D76" s="8"/>
      <c r="E76" s="8"/>
      <c r="F76" s="8"/>
      <c r="G76" s="8"/>
      <c r="H76" s="13"/>
      <c r="I76" s="17"/>
      <c r="J76" s="10"/>
      <c r="K76" s="11"/>
      <c r="L76" s="10"/>
      <c r="M76" s="10"/>
      <c r="N76" s="18"/>
      <c r="O76" s="17"/>
      <c r="P76" s="10"/>
      <c r="Q76" s="11"/>
      <c r="R76" s="10"/>
      <c r="S76" s="10"/>
      <c r="T76" s="18"/>
      <c r="U76" s="26"/>
      <c r="V76" s="37"/>
    </row>
    <row r="77" spans="1:22" ht="21" thickBot="1">
      <c r="A77" s="57" t="s">
        <v>17</v>
      </c>
      <c r="B77" s="58"/>
      <c r="C77" s="58"/>
      <c r="D77" s="58"/>
      <c r="E77" s="58"/>
      <c r="F77" s="58"/>
      <c r="G77" s="58"/>
      <c r="H77" s="59"/>
      <c r="I77" s="21">
        <f aca="true" t="shared" si="3" ref="I77:T77">SUM(I75)</f>
        <v>0</v>
      </c>
      <c r="J77" s="22">
        <f t="shared" si="3"/>
        <v>0</v>
      </c>
      <c r="K77" s="22">
        <f t="shared" si="3"/>
        <v>0</v>
      </c>
      <c r="L77" s="22">
        <f t="shared" si="3"/>
        <v>0</v>
      </c>
      <c r="M77" s="22">
        <f t="shared" si="3"/>
        <v>0</v>
      </c>
      <c r="N77" s="23">
        <f t="shared" si="3"/>
        <v>0</v>
      </c>
      <c r="O77" s="21">
        <f t="shared" si="3"/>
        <v>0</v>
      </c>
      <c r="P77" s="22">
        <f t="shared" si="3"/>
        <v>0</v>
      </c>
      <c r="Q77" s="22">
        <f t="shared" si="3"/>
        <v>0</v>
      </c>
      <c r="R77" s="22">
        <f t="shared" si="3"/>
        <v>26082.101529</v>
      </c>
      <c r="S77" s="22">
        <f t="shared" si="3"/>
        <v>0</v>
      </c>
      <c r="T77" s="23">
        <f t="shared" si="3"/>
        <v>26082.101529</v>
      </c>
      <c r="U77" s="48" t="s">
        <v>20</v>
      </c>
      <c r="V77" s="49" t="s">
        <v>20</v>
      </c>
    </row>
    <row r="78" spans="9:20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7" t="s">
        <v>27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7" t="s">
        <v>28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7" t="s">
        <v>29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7" t="s">
        <v>30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7" t="s">
        <v>31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7" t="s">
        <v>32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ht="12.75">
      <c r="A85" s="6" t="s">
        <v>18</v>
      </c>
    </row>
    <row r="86" ht="12.75">
      <c r="A86" s="7" t="s">
        <v>19</v>
      </c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</sheetData>
  <mergeCells count="4">
    <mergeCell ref="I3:N3"/>
    <mergeCell ref="O3:T3"/>
    <mergeCell ref="A73:H73"/>
    <mergeCell ref="A77:H7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2010-09-22T18:44:56Z</dcterms:modified>
  <cp:category/>
  <cp:version/>
  <cp:contentType/>
  <cp:contentStatus/>
</cp:coreProperties>
</file>