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<sst xmlns="http://schemas.openxmlformats.org/spreadsheetml/2006/main" count="256" uniqueCount="165">
  <si>
    <t>UBICACIÓN</t>
  </si>
  <si>
    <t>DISTRITO</t>
  </si>
  <si>
    <t>PROVINCIA</t>
  </si>
  <si>
    <t>EMPRESA MINERA</t>
  </si>
  <si>
    <t>UNIDAD MINERA</t>
  </si>
  <si>
    <t>PRODUCCIÓN MINERA METÁLICA DE PLOMO. (TMF) - 2005</t>
  </si>
  <si>
    <t>CASTROVIRREYNA COMPAÑIA MINERA S.A.</t>
  </si>
  <si>
    <t>SAN GENARO</t>
  </si>
  <si>
    <t>SANTA ANA</t>
  </si>
  <si>
    <t>CASTROVIRREYNA</t>
  </si>
  <si>
    <t>HUANCAVELICA</t>
  </si>
  <si>
    <t>CATALINA HUANCA SOCIEDAD MINERA S.A.C.</t>
  </si>
  <si>
    <t>CATALINA HUANCA</t>
  </si>
  <si>
    <t>CANARIA</t>
  </si>
  <si>
    <t>VICTOR FAJARDO</t>
  </si>
  <si>
    <t>AYACUCHO</t>
  </si>
  <si>
    <t>CIA. MINERA SAN IGNACIO DE MOROCOCHA S.A.</t>
  </si>
  <si>
    <t>SAN VICENTE</t>
  </si>
  <si>
    <t>VITOC</t>
  </si>
  <si>
    <t>CHANCHAMAYO</t>
  </si>
  <si>
    <t>JUNIN</t>
  </si>
  <si>
    <t>COMPAÑIA MINERA ANTAMINA S.A.</t>
  </si>
  <si>
    <t>ANTAMINA</t>
  </si>
  <si>
    <t>SAN MARCOS</t>
  </si>
  <si>
    <t>HUARI</t>
  </si>
  <si>
    <t>ANCASH</t>
  </si>
  <si>
    <t>ANTAMINA N° 1</t>
  </si>
  <si>
    <t>COMPAÑIA MINERA ARES S.A.C.</t>
  </si>
  <si>
    <t>ARCATA</t>
  </si>
  <si>
    <t>CAYARANI</t>
  </si>
  <si>
    <t>CONDESUYOS</t>
  </si>
  <si>
    <t>AREQUIPA</t>
  </si>
  <si>
    <t>COMPAÑIA MINERA ARGENTUM S.A.</t>
  </si>
  <si>
    <t>ANTICONA</t>
  </si>
  <si>
    <t>MOROCOCHA</t>
  </si>
  <si>
    <t>YAULI</t>
  </si>
  <si>
    <t>MANUELITA</t>
  </si>
  <si>
    <t>COMPAÑIA MINERA ATACOCHA S.A.</t>
  </si>
  <si>
    <t>ATACOCHA</t>
  </si>
  <si>
    <t>YANACANCHA</t>
  </si>
  <si>
    <t>PASCO</t>
  </si>
  <si>
    <t>COMPAÑIA MINERA CASAPALCA S.A.</t>
  </si>
  <si>
    <t>AMERICANA</t>
  </si>
  <si>
    <t>CHICLA</t>
  </si>
  <si>
    <t>HUAROCHIRI</t>
  </si>
  <si>
    <t>LIMA</t>
  </si>
  <si>
    <t>COMPAÑIA MINERA HUARON S.A.</t>
  </si>
  <si>
    <t>HUARON</t>
  </si>
  <si>
    <t>HUAYLLAY</t>
  </si>
  <si>
    <t>COMPAÑIA MINERA MILPO S.A.</t>
  </si>
  <si>
    <t>MILPO N° 1</t>
  </si>
  <si>
    <t>COMPAÑIA MINERA RAURA S.A.</t>
  </si>
  <si>
    <t>RAURA</t>
  </si>
  <si>
    <t>SAN MIGUEL DE CAURI</t>
  </si>
  <si>
    <t>LAURICOCHA</t>
  </si>
  <si>
    <t>HUANUCO</t>
  </si>
  <si>
    <t>COMPAÑIA MINERA SAN VALENTIN S.A.</t>
  </si>
  <si>
    <t>SOLITARIA</t>
  </si>
  <si>
    <t>HUANTAN</t>
  </si>
  <si>
    <t>YAUYOS</t>
  </si>
  <si>
    <t>COMPAÑIA MINERA SANTA LUISA S.A.</t>
  </si>
  <si>
    <t>EL RECUERDO</t>
  </si>
  <si>
    <t>HUALLANCA</t>
  </si>
  <si>
    <t>BOLOGNESI</t>
  </si>
  <si>
    <t>SANTA LUISA</t>
  </si>
  <si>
    <t>JULCANI</t>
  </si>
  <si>
    <t>CCOCHACCASA</t>
  </si>
  <si>
    <t>ANGARAES</t>
  </si>
  <si>
    <t>UCHUCCHACUA</t>
  </si>
  <si>
    <t>OYON</t>
  </si>
  <si>
    <t>CAJATAMBO</t>
  </si>
  <si>
    <t>COOPERATIVA MINERA MINAS CANARIA LTDA.</t>
  </si>
  <si>
    <t>EMPRESA ADMINISTRADORA CHUNGAR S.A.C.</t>
  </si>
  <si>
    <t>ANIMON</t>
  </si>
  <si>
    <t>EMPRESA EXPLOTADORA DE VINCHOS LTDA. S.A.C.</t>
  </si>
  <si>
    <t>VINCHOS</t>
  </si>
  <si>
    <t>PALLANCHACRA</t>
  </si>
  <si>
    <t>EMPRESA MINERA LOS QUENUALES S.A.</t>
  </si>
  <si>
    <t>ACUMULACION ISCAYCRUZ</t>
  </si>
  <si>
    <t>CASAPALCA</t>
  </si>
  <si>
    <t>MINAS ARIRAHUA S.A.</t>
  </si>
  <si>
    <t>BARRENO</t>
  </si>
  <si>
    <t>YANAQUIHUA</t>
  </si>
  <si>
    <t>MINERA COLQUISIRI S.A.</t>
  </si>
  <si>
    <t>MARIA TERESA</t>
  </si>
  <si>
    <t>HUARAL</t>
  </si>
  <si>
    <t>MINERA HUALLANCA S.A.C.</t>
  </si>
  <si>
    <t>PUCARRAJO</t>
  </si>
  <si>
    <t>MINERA PACHAPAQUI S.A.</t>
  </si>
  <si>
    <t>PACHAPAQUI</t>
  </si>
  <si>
    <t>AQUIA</t>
  </si>
  <si>
    <t>PAN AMERICAN SILVER S.A.C.</t>
  </si>
  <si>
    <t>QUIRUVILCA</t>
  </si>
  <si>
    <t>SANTIAGO DE CHUCO</t>
  </si>
  <si>
    <t>LA LIBERTAD</t>
  </si>
  <si>
    <t>PERUBAR S.A.</t>
  </si>
  <si>
    <t>ROSAURA</t>
  </si>
  <si>
    <t>SAN MATEO</t>
  </si>
  <si>
    <t>SOCIEDAD MINERA AUSTRIA DUVAZ S.A.C.</t>
  </si>
  <si>
    <t>AUSTRIA DUVAZ</t>
  </si>
  <si>
    <t>SOCIEDAD MINERA CORONA S.A.</t>
  </si>
  <si>
    <t>YAURICOCHA</t>
  </si>
  <si>
    <t>ALIS</t>
  </si>
  <si>
    <t>SOCIEDAD MINERA EL BROCAL S.A.A.</t>
  </si>
  <si>
    <t>ACUMULACION TABURETE</t>
  </si>
  <si>
    <t>TINYAHUARCO</t>
  </si>
  <si>
    <t>COLQUIJIRCA N. 1</t>
  </si>
  <si>
    <t>COLQUIJIRCA Nº 2</t>
  </si>
  <si>
    <t>CHAUPIMARCA</t>
  </si>
  <si>
    <t>ANDAYCHAGUA</t>
  </si>
  <si>
    <t>SUITUCANCHA</t>
  </si>
  <si>
    <t>CARAHUACRA</t>
  </si>
  <si>
    <t>CERRO DE PASCO</t>
  </si>
  <si>
    <t>SAN CRISTOBAL</t>
  </si>
  <si>
    <t>COMPAÑIA MINERA CAUDALOSA S.A.</t>
  </si>
  <si>
    <t>HUACHOCOLPA UNO</t>
  </si>
  <si>
    <t>HUACHOCOLPA</t>
  </si>
  <si>
    <t>COMPAÑIA MINERA SUMASA S.A.</t>
  </si>
  <si>
    <t>EDITH PRIMERA</t>
  </si>
  <si>
    <t>SUCCHA</t>
  </si>
  <si>
    <t>AIJA</t>
  </si>
  <si>
    <t>CONSORCIO DE INGENIEROS EJECUTORES MINEROS S.A.</t>
  </si>
  <si>
    <t>EL COFRE</t>
  </si>
  <si>
    <t>PARATIA</t>
  </si>
  <si>
    <t>LAMPA</t>
  </si>
  <si>
    <t>PUNO</t>
  </si>
  <si>
    <t>MARTA</t>
  </si>
  <si>
    <t>HUANDO</t>
  </si>
  <si>
    <t>MINERA HUINAC S.A.C.</t>
  </si>
  <si>
    <t>ADMIRADA ATILA</t>
  </si>
  <si>
    <t>LA MERCED</t>
  </si>
  <si>
    <t>JUAN SUSANA Nº2</t>
  </si>
  <si>
    <t>PINTO ARCE, FREDY MARIO</t>
  </si>
  <si>
    <t>SANTA ROSA</t>
  </si>
  <si>
    <t>PACARAOS</t>
  </si>
  <si>
    <t>S.M. RECURSOS LINCEARES MAGISTRAL DE HUARAZ S.A.C.</t>
  </si>
  <si>
    <t>SOCIEDAD MINERA LAS CUMBRES S.A.C.</t>
  </si>
  <si>
    <t>ALFREDO</t>
  </si>
  <si>
    <t>GORGOR</t>
  </si>
  <si>
    <t>DOE RUN PERU S.R.L.</t>
  </si>
  <si>
    <t>C.M.LA OROYA-REFINACION 1 Y 2</t>
  </si>
  <si>
    <t>LA OROYA</t>
  </si>
  <si>
    <t>REGION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</si>
  <si>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</si>
  <si>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</si>
  <si>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</si>
  <si>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</si>
  <si>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</si>
  <si>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</si>
  <si>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</si>
  <si>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</si>
  <si>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</si>
  <si>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</si>
  <si>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</si>
  <si>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</si>
  <si>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</si>
  <si>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1.- CONCENTRACIÓN</t>
  </si>
  <si>
    <t>- FLOTACIÓN</t>
  </si>
  <si>
    <t>GRAN Y MEDIANA MINERÍA</t>
  </si>
  <si>
    <t>PEQUEÑA MINERÍA</t>
  </si>
  <si>
    <t>3.- REFINACIÓN</t>
  </si>
  <si>
    <t>VOLCAN COMPAÑIA MINERA S.A.A.</t>
  </si>
  <si>
    <t>COMPAÑIA DE MINAS BUENAVENTURA S.A.A.</t>
  </si>
  <si>
    <t>Cifras Preliminares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</si>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</sst>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9" fillId="3" borderId="3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4" borderId="3" xfId="0" applyFont="1" applyFill="1" applyBorder="1" applyAlignment="1" applyProtection="1" quotePrefix="1">
      <alignment horizontal="left"/>
      <protection locked="0"/>
    </xf>
    <xf numFmtId="0" fontId="13" fillId="4" borderId="0" xfId="0" applyFont="1" applyFill="1" applyBorder="1" applyAlignment="1" applyProtection="1" quotePrefix="1">
      <alignment horizontal="left"/>
      <protection locked="0"/>
    </xf>
    <xf numFmtId="0" fontId="4" fillId="0" borderId="3" xfId="0" applyFont="1" applyBorder="1" applyAlignment="1">
      <alignment/>
    </xf>
    <xf numFmtId="2" fontId="5" fillId="5" borderId="5" xfId="0" applyNumberFormat="1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10" fillId="3" borderId="13" xfId="0" applyFont="1" applyFill="1" applyBorder="1" applyAlignment="1">
      <alignment horizontal="left"/>
    </xf>
    <xf numFmtId="3" fontId="11" fillId="3" borderId="13" xfId="0" applyNumberFormat="1" applyFont="1" applyFill="1" applyBorder="1" applyAlignment="1">
      <alignment horizontal="right"/>
    </xf>
    <xf numFmtId="3" fontId="11" fillId="3" borderId="17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0" fontId="13" fillId="4" borderId="13" xfId="0" applyFont="1" applyFill="1" applyBorder="1" applyAlignment="1" applyProtection="1" quotePrefix="1">
      <alignment horizontal="left"/>
      <protection locked="0"/>
    </xf>
    <xf numFmtId="0" fontId="0" fillId="4" borderId="13" xfId="0" applyFont="1" applyFill="1" applyBorder="1" applyAlignment="1">
      <alignment horizontal="left"/>
    </xf>
    <xf numFmtId="3" fontId="11" fillId="4" borderId="13" xfId="0" applyNumberFormat="1" applyFont="1" applyFill="1" applyBorder="1" applyAlignment="1">
      <alignment horizontal="right"/>
    </xf>
    <xf numFmtId="3" fontId="11" fillId="4" borderId="17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3" fontId="7" fillId="5" borderId="11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7" fillId="5" borderId="11" xfId="0" applyNumberFormat="1" applyFont="1" applyFill="1" applyBorder="1" applyAlignment="1">
      <alignment horizontal="right"/>
    </xf>
    <xf numFmtId="3" fontId="7" fillId="5" borderId="12" xfId="0" applyNumberFormat="1" applyFont="1" applyFill="1" applyBorder="1" applyAlignment="1">
      <alignment horizontal="right"/>
    </xf>
    <xf numFmtId="0" fontId="14" fillId="3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19</xdr:col>
      <xdr:colOff>47625</xdr:colOff>
      <xdr:row>3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771525"/>
          <a:ext cx="197929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76200</xdr:rowOff>
    </xdr:from>
    <xdr:to>
      <xdr:col>19</xdr:col>
      <xdr:colOff>28575</xdr:colOff>
      <xdr:row>3</xdr:row>
      <xdr:rowOff>57150</xdr:rowOff>
    </xdr:to>
    <xdr:sp>
      <xdr:nvSpPr>
        <xdr:cNvPr id="2" name="Line 4"/>
        <xdr:cNvSpPr>
          <a:spLocks/>
        </xdr:cNvSpPr>
      </xdr:nvSpPr>
      <xdr:spPr>
        <a:xfrm>
          <a:off x="19773900" y="28575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69.140625" style="6" bestFit="1" customWidth="1"/>
    <col min="3" max="3" width="38.28125" style="6" bestFit="1" customWidth="1"/>
    <col min="4" max="4" width="27.00390625" style="8" hidden="1" customWidth="1"/>
    <col min="5" max="5" width="26.00390625" style="8" hidden="1" customWidth="1"/>
    <col min="6" max="6" width="21.140625" style="8" bestFit="1" customWidth="1"/>
    <col min="7" max="19" width="12.7109375" style="4" customWidth="1"/>
    <col min="20" max="20" width="0.71875" style="12" customWidth="1"/>
    <col min="21" max="27" width="11.421875" style="12" customWidth="1"/>
    <col min="28" max="16384" width="11.421875" style="1" customWidth="1"/>
  </cols>
  <sheetData>
    <row r="1" spans="1:19" ht="16.5" customHeight="1">
      <c r="A1" s="2"/>
      <c r="B1" s="5"/>
      <c r="C1" s="5"/>
      <c r="D1" s="7"/>
      <c r="E1" s="7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.75" customHeight="1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9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5">
      <c r="A5" s="13"/>
      <c r="B5" s="14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6" ht="18" customHeight="1">
      <c r="A6" s="24" t="s">
        <v>3</v>
      </c>
      <c r="B6" s="46"/>
      <c r="C6" s="49"/>
      <c r="D6" s="50" t="s">
        <v>0</v>
      </c>
      <c r="E6" s="50"/>
      <c r="F6" s="50"/>
      <c r="G6" s="51">
        <v>2005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6"/>
      <c r="U6" s="16"/>
      <c r="V6" s="16"/>
      <c r="W6" s="16"/>
      <c r="X6" s="16"/>
      <c r="Y6" s="16"/>
      <c r="Z6" s="16"/>
    </row>
    <row r="7" spans="1:26" ht="18">
      <c r="A7" s="25"/>
      <c r="B7" s="47"/>
      <c r="C7" s="53" t="s">
        <v>4</v>
      </c>
      <c r="D7" s="54" t="s">
        <v>1</v>
      </c>
      <c r="E7" s="54" t="s">
        <v>2</v>
      </c>
      <c r="F7" s="54" t="s">
        <v>142</v>
      </c>
      <c r="G7" s="54" t="s">
        <v>143</v>
      </c>
      <c r="H7" s="54" t="s">
        <v>144</v>
      </c>
      <c r="I7" s="54" t="s">
        <v>145</v>
      </c>
      <c r="J7" s="54" t="s">
        <v>146</v>
      </c>
      <c r="K7" s="54" t="s">
        <v>147</v>
      </c>
      <c r="L7" s="54" t="s">
        <v>148</v>
      </c>
      <c r="M7" s="54" t="s">
        <v>149</v>
      </c>
      <c r="N7" s="54" t="s">
        <v>150</v>
      </c>
      <c r="O7" s="54" t="s">
        <v>151</v>
      </c>
      <c r="P7" s="54" t="s">
        <v>152</v>
      </c>
      <c r="Q7" s="54" t="s">
        <v>153</v>
      </c>
      <c r="R7" s="54" t="s">
        <v>154</v>
      </c>
      <c r="S7" s="55" t="s">
        <v>155</v>
      </c>
      <c r="T7" s="16"/>
      <c r="U7" s="16"/>
      <c r="V7" s="16"/>
      <c r="W7" s="16"/>
      <c r="X7" s="16"/>
      <c r="Y7" s="16"/>
      <c r="Z7" s="16"/>
    </row>
    <row r="8" spans="1:26" ht="18">
      <c r="A8" s="26"/>
      <c r="B8" s="48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16"/>
      <c r="U8" s="16"/>
      <c r="V8" s="16"/>
      <c r="W8" s="16"/>
      <c r="X8" s="16"/>
      <c r="Y8" s="16"/>
      <c r="Z8" s="16"/>
    </row>
    <row r="9" spans="1:26" ht="15">
      <c r="A9" s="27"/>
      <c r="B9" s="23"/>
      <c r="C9" s="59"/>
      <c r="D9" s="59"/>
      <c r="E9" s="59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16"/>
      <c r="U9" s="16"/>
      <c r="V9" s="16"/>
      <c r="W9" s="16"/>
      <c r="X9" s="16"/>
      <c r="Y9" s="16"/>
      <c r="Z9" s="16"/>
    </row>
    <row r="10" spans="1:31" ht="20.25">
      <c r="A10" s="28" t="s">
        <v>156</v>
      </c>
      <c r="B10" s="29"/>
      <c r="C10" s="62"/>
      <c r="D10" s="62"/>
      <c r="E10" s="62"/>
      <c r="F10" s="62"/>
      <c r="G10" s="63">
        <f>SUM(G12)</f>
        <v>26830.963356</v>
      </c>
      <c r="H10" s="63">
        <f aca="true" t="shared" si="0" ref="H10:S10">SUM(H12)</f>
        <v>24546.86931</v>
      </c>
      <c r="I10" s="63">
        <f t="shared" si="0"/>
        <v>25977.515116999995</v>
      </c>
      <c r="J10" s="63">
        <f t="shared" si="0"/>
        <v>25617.394726000002</v>
      </c>
      <c r="K10" s="63">
        <f t="shared" si="0"/>
        <v>25323.975697999995</v>
      </c>
      <c r="L10" s="63">
        <f t="shared" si="0"/>
        <v>24795.828025000003</v>
      </c>
      <c r="M10" s="63">
        <f t="shared" si="0"/>
        <v>26441.937432</v>
      </c>
      <c r="N10" s="63">
        <f t="shared" si="0"/>
        <v>28342.673457999994</v>
      </c>
      <c r="O10" s="63">
        <f t="shared" si="0"/>
        <v>27758.609308000003</v>
      </c>
      <c r="P10" s="63">
        <f t="shared" si="0"/>
        <v>30480.006994000007</v>
      </c>
      <c r="Q10" s="63">
        <f t="shared" si="0"/>
        <v>26281.988624000005</v>
      </c>
      <c r="R10" s="63">
        <f t="shared" si="0"/>
        <v>26947.04085099999</v>
      </c>
      <c r="S10" s="64">
        <f t="shared" si="0"/>
        <v>319344.8028989999</v>
      </c>
      <c r="T10" s="16"/>
      <c r="U10" s="16"/>
      <c r="V10" s="16"/>
      <c r="W10" s="16"/>
      <c r="X10" s="16"/>
      <c r="Y10" s="16"/>
      <c r="Z10" s="16"/>
      <c r="AA10" s="16"/>
      <c r="AB10" s="20"/>
      <c r="AC10" s="20"/>
      <c r="AD10" s="20"/>
      <c r="AE10" s="20"/>
    </row>
    <row r="11" spans="1:31" ht="18">
      <c r="A11" s="30"/>
      <c r="B11" s="31"/>
      <c r="C11" s="65"/>
      <c r="D11" s="6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16"/>
      <c r="U11" s="16"/>
      <c r="V11" s="16"/>
      <c r="W11" s="16"/>
      <c r="X11" s="16"/>
      <c r="Y11" s="16"/>
      <c r="Z11" s="16"/>
      <c r="AA11" s="16"/>
      <c r="AB11" s="20"/>
      <c r="AC11" s="20"/>
      <c r="AD11" s="20"/>
      <c r="AE11" s="20"/>
    </row>
    <row r="12" spans="1:31" ht="20.25">
      <c r="A12" s="32" t="s">
        <v>157</v>
      </c>
      <c r="B12" s="33"/>
      <c r="C12" s="68"/>
      <c r="D12" s="69"/>
      <c r="E12" s="69"/>
      <c r="F12" s="69"/>
      <c r="G12" s="70">
        <f>SUM(G14,G62)</f>
        <v>26830.963356</v>
      </c>
      <c r="H12" s="70">
        <f aca="true" t="shared" si="1" ref="H12:S12">SUM(H14,H62)</f>
        <v>24546.86931</v>
      </c>
      <c r="I12" s="70">
        <f t="shared" si="1"/>
        <v>25977.515116999995</v>
      </c>
      <c r="J12" s="70">
        <f t="shared" si="1"/>
        <v>25617.394726000002</v>
      </c>
      <c r="K12" s="70">
        <f t="shared" si="1"/>
        <v>25323.975697999995</v>
      </c>
      <c r="L12" s="70">
        <f t="shared" si="1"/>
        <v>24795.828025000003</v>
      </c>
      <c r="M12" s="70">
        <f t="shared" si="1"/>
        <v>26441.937432</v>
      </c>
      <c r="N12" s="70">
        <f t="shared" si="1"/>
        <v>28342.673457999994</v>
      </c>
      <c r="O12" s="70">
        <f t="shared" si="1"/>
        <v>27758.609308000003</v>
      </c>
      <c r="P12" s="70">
        <f t="shared" si="1"/>
        <v>30480.006994000007</v>
      </c>
      <c r="Q12" s="70">
        <f t="shared" si="1"/>
        <v>26281.988624000005</v>
      </c>
      <c r="R12" s="70">
        <f t="shared" si="1"/>
        <v>26947.04085099999</v>
      </c>
      <c r="S12" s="71">
        <f t="shared" si="1"/>
        <v>319344.8028989999</v>
      </c>
      <c r="T12" s="18"/>
      <c r="U12" s="18"/>
      <c r="V12" s="18"/>
      <c r="W12" s="18"/>
      <c r="X12" s="18"/>
      <c r="Y12" s="18"/>
      <c r="Z12" s="18"/>
      <c r="AA12" s="18"/>
      <c r="AB12" s="20"/>
      <c r="AC12" s="20"/>
      <c r="AD12" s="20"/>
      <c r="AE12" s="20"/>
    </row>
    <row r="13" spans="1:31" ht="15">
      <c r="A13" s="34"/>
      <c r="B13" s="14"/>
      <c r="C13" s="72"/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18"/>
      <c r="U13" s="18"/>
      <c r="V13" s="18"/>
      <c r="W13" s="18"/>
      <c r="X13" s="18"/>
      <c r="Y13" s="18"/>
      <c r="Z13" s="18"/>
      <c r="AA13" s="18"/>
      <c r="AB13" s="20"/>
      <c r="AC13" s="20"/>
      <c r="AD13" s="20"/>
      <c r="AE13" s="20"/>
    </row>
    <row r="14" spans="1:31" ht="18">
      <c r="A14" s="34"/>
      <c r="B14" s="35" t="s">
        <v>158</v>
      </c>
      <c r="C14" s="75"/>
      <c r="D14" s="76"/>
      <c r="E14" s="76"/>
      <c r="F14" s="76"/>
      <c r="G14" s="77">
        <f>SUM(G16,G21:G22,G26,G29:G31,G34:G36,G39:G40,G43:G55,G58:G60)</f>
        <v>25930.572499</v>
      </c>
      <c r="H14" s="77">
        <f aca="true" t="shared" si="2" ref="H14:S14">SUM(H16,H21:H22,H26,H29:H31,H34:H36,H39:H40,H43:H55,H58:H60)</f>
        <v>23856.415951</v>
      </c>
      <c r="I14" s="77">
        <f t="shared" si="2"/>
        <v>25247.454790999996</v>
      </c>
      <c r="J14" s="77">
        <f t="shared" si="2"/>
        <v>24817.686719</v>
      </c>
      <c r="K14" s="77">
        <f t="shared" si="2"/>
        <v>24539.504930999996</v>
      </c>
      <c r="L14" s="77">
        <f t="shared" si="2"/>
        <v>24054.647228</v>
      </c>
      <c r="M14" s="77">
        <f t="shared" si="2"/>
        <v>25674.047272</v>
      </c>
      <c r="N14" s="77">
        <f t="shared" si="2"/>
        <v>27514.972034999995</v>
      </c>
      <c r="O14" s="77">
        <f t="shared" si="2"/>
        <v>26890.926037</v>
      </c>
      <c r="P14" s="77">
        <f t="shared" si="2"/>
        <v>29485.314096000006</v>
      </c>
      <c r="Q14" s="77">
        <f t="shared" si="2"/>
        <v>25463.415352000004</v>
      </c>
      <c r="R14" s="77">
        <f t="shared" si="2"/>
        <v>25919.918648999992</v>
      </c>
      <c r="S14" s="78">
        <f t="shared" si="2"/>
        <v>309394.8755599999</v>
      </c>
      <c r="T14" s="18"/>
      <c r="U14" s="18"/>
      <c r="V14" s="18"/>
      <c r="W14" s="18"/>
      <c r="X14" s="18"/>
      <c r="Y14" s="18"/>
      <c r="Z14" s="18"/>
      <c r="AA14" s="18"/>
      <c r="AB14" s="20"/>
      <c r="AC14" s="20"/>
      <c r="AD14" s="20"/>
      <c r="AE14" s="20"/>
    </row>
    <row r="15" spans="1:20" ht="15">
      <c r="A15" s="34"/>
      <c r="B15" s="14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18"/>
    </row>
    <row r="16" spans="1:30" ht="15.75">
      <c r="A16" s="34"/>
      <c r="B16" s="85" t="s">
        <v>161</v>
      </c>
      <c r="C16" s="72"/>
      <c r="D16" s="72"/>
      <c r="E16" s="72"/>
      <c r="F16" s="72"/>
      <c r="G16" s="86">
        <f>SUM(G17:G20)</f>
        <v>4849.103438</v>
      </c>
      <c r="H16" s="86">
        <f aca="true" t="shared" si="3" ref="H16:S16">SUM(H17:H20)</f>
        <v>4600.367313</v>
      </c>
      <c r="I16" s="86">
        <f t="shared" si="3"/>
        <v>5475.8473970000005</v>
      </c>
      <c r="J16" s="86">
        <f t="shared" si="3"/>
        <v>5251.3999539999995</v>
      </c>
      <c r="K16" s="86">
        <f t="shared" si="3"/>
        <v>4820.037501999999</v>
      </c>
      <c r="L16" s="86">
        <f t="shared" si="3"/>
        <v>4617.745446</v>
      </c>
      <c r="M16" s="86">
        <f t="shared" si="3"/>
        <v>5272.582379</v>
      </c>
      <c r="N16" s="86">
        <f t="shared" si="3"/>
        <v>5382.286911</v>
      </c>
      <c r="O16" s="86">
        <f t="shared" si="3"/>
        <v>5396.894183</v>
      </c>
      <c r="P16" s="86">
        <f t="shared" si="3"/>
        <v>5900.484922000001</v>
      </c>
      <c r="Q16" s="86">
        <f t="shared" si="3"/>
        <v>5178.769185</v>
      </c>
      <c r="R16" s="86">
        <f t="shared" si="3"/>
        <v>5717.531525</v>
      </c>
      <c r="S16" s="87">
        <f t="shared" si="3"/>
        <v>62463.050155000004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20" ht="15">
      <c r="A17" s="34"/>
      <c r="B17" s="14"/>
      <c r="C17" s="72" t="s">
        <v>112</v>
      </c>
      <c r="D17" s="72" t="s">
        <v>39</v>
      </c>
      <c r="E17" s="72" t="s">
        <v>40</v>
      </c>
      <c r="F17" s="72" t="s">
        <v>40</v>
      </c>
      <c r="G17" s="73">
        <v>3344.333931</v>
      </c>
      <c r="H17" s="73">
        <v>3245.6162</v>
      </c>
      <c r="I17" s="73">
        <v>4108.848651</v>
      </c>
      <c r="J17" s="73">
        <v>4157.3849</v>
      </c>
      <c r="K17" s="73">
        <v>3625.6381</v>
      </c>
      <c r="L17" s="73">
        <v>3332.7635</v>
      </c>
      <c r="M17" s="73">
        <v>3871.9674</v>
      </c>
      <c r="N17" s="73">
        <v>3930.4027</v>
      </c>
      <c r="O17" s="73">
        <v>3927.8398</v>
      </c>
      <c r="P17" s="73">
        <v>4299.6692</v>
      </c>
      <c r="Q17" s="73">
        <v>3562.9046000000003</v>
      </c>
      <c r="R17" s="73">
        <v>4123.089300000001</v>
      </c>
      <c r="S17" s="74">
        <f>SUM(G17:R17)</f>
        <v>45530.45828200001</v>
      </c>
      <c r="T17" s="18"/>
    </row>
    <row r="18" spans="1:20" ht="15">
      <c r="A18" s="34"/>
      <c r="B18" s="14"/>
      <c r="C18" s="72" t="s">
        <v>113</v>
      </c>
      <c r="D18" s="72" t="s">
        <v>35</v>
      </c>
      <c r="E18" s="72" t="s">
        <v>35</v>
      </c>
      <c r="F18" s="72" t="s">
        <v>20</v>
      </c>
      <c r="G18" s="73">
        <v>833.930762</v>
      </c>
      <c r="H18" s="73">
        <v>778.851693</v>
      </c>
      <c r="I18" s="73">
        <v>809.632384</v>
      </c>
      <c r="J18" s="73">
        <v>561.988532</v>
      </c>
      <c r="K18" s="73">
        <v>655.535333</v>
      </c>
      <c r="L18" s="73">
        <v>753.78087</v>
      </c>
      <c r="M18" s="73">
        <v>649.381791</v>
      </c>
      <c r="N18" s="73">
        <v>720.596601</v>
      </c>
      <c r="O18" s="73">
        <v>743.876364</v>
      </c>
      <c r="P18" s="73">
        <v>985.736047</v>
      </c>
      <c r="Q18" s="73">
        <v>662.799223</v>
      </c>
      <c r="R18" s="73">
        <v>825.969876</v>
      </c>
      <c r="S18" s="74">
        <f>SUM(G18:R18)</f>
        <v>8982.079476</v>
      </c>
      <c r="T18" s="18"/>
    </row>
    <row r="19" spans="1:20" ht="15">
      <c r="A19" s="34"/>
      <c r="B19" s="14"/>
      <c r="C19" s="72" t="s">
        <v>109</v>
      </c>
      <c r="D19" s="72" t="s">
        <v>110</v>
      </c>
      <c r="E19" s="72" t="s">
        <v>35</v>
      </c>
      <c r="F19" s="72" t="s">
        <v>20</v>
      </c>
      <c r="G19" s="73">
        <v>534.299072</v>
      </c>
      <c r="H19" s="73">
        <v>435.50511</v>
      </c>
      <c r="I19" s="73">
        <v>389.45428</v>
      </c>
      <c r="J19" s="73">
        <v>361.67440999999997</v>
      </c>
      <c r="K19" s="73">
        <v>424.567558</v>
      </c>
      <c r="L19" s="73">
        <v>376.859808</v>
      </c>
      <c r="M19" s="73">
        <v>465.435274</v>
      </c>
      <c r="N19" s="73">
        <v>483.78433</v>
      </c>
      <c r="O19" s="73">
        <v>501.949516</v>
      </c>
      <c r="P19" s="73">
        <v>400.358303</v>
      </c>
      <c r="Q19" s="73">
        <v>625.080898</v>
      </c>
      <c r="R19" s="73">
        <v>497.039901</v>
      </c>
      <c r="S19" s="74">
        <f>SUM(G19:R19)</f>
        <v>5496.008460000001</v>
      </c>
      <c r="T19" s="18"/>
    </row>
    <row r="20" spans="1:20" ht="15">
      <c r="A20" s="34"/>
      <c r="B20" s="14"/>
      <c r="C20" s="72" t="s">
        <v>111</v>
      </c>
      <c r="D20" s="72" t="s">
        <v>35</v>
      </c>
      <c r="E20" s="72" t="s">
        <v>35</v>
      </c>
      <c r="F20" s="72" t="s">
        <v>20</v>
      </c>
      <c r="G20" s="73">
        <v>136.539673</v>
      </c>
      <c r="H20" s="73">
        <v>140.39431</v>
      </c>
      <c r="I20" s="73">
        <v>167.912082</v>
      </c>
      <c r="J20" s="73">
        <v>170.35211199999998</v>
      </c>
      <c r="K20" s="73">
        <v>114.296511</v>
      </c>
      <c r="L20" s="73">
        <v>154.341268</v>
      </c>
      <c r="M20" s="73">
        <v>285.797914</v>
      </c>
      <c r="N20" s="73">
        <v>247.50328</v>
      </c>
      <c r="O20" s="73">
        <v>223.228503</v>
      </c>
      <c r="P20" s="73">
        <v>214.721372</v>
      </c>
      <c r="Q20" s="73">
        <v>327.984464</v>
      </c>
      <c r="R20" s="73">
        <v>271.432448</v>
      </c>
      <c r="S20" s="74">
        <f>SUM(G20:R20)</f>
        <v>2454.503937</v>
      </c>
      <c r="T20" s="18"/>
    </row>
    <row r="21" spans="1:20" ht="15">
      <c r="A21" s="34"/>
      <c r="B21" s="14" t="s">
        <v>37</v>
      </c>
      <c r="C21" s="72" t="s">
        <v>38</v>
      </c>
      <c r="D21" s="72" t="s">
        <v>39</v>
      </c>
      <c r="E21" s="72" t="s">
        <v>40</v>
      </c>
      <c r="F21" s="72" t="s">
        <v>40</v>
      </c>
      <c r="G21" s="73">
        <v>4499.4021</v>
      </c>
      <c r="H21" s="73">
        <v>3233.9902</v>
      </c>
      <c r="I21" s="73">
        <v>3294.6214</v>
      </c>
      <c r="J21" s="73">
        <v>3673.6502</v>
      </c>
      <c r="K21" s="73">
        <v>3279.6437</v>
      </c>
      <c r="L21" s="73">
        <v>3034.0763</v>
      </c>
      <c r="M21" s="73">
        <v>3455.1547</v>
      </c>
      <c r="N21" s="73">
        <v>3431.8315000000002</v>
      </c>
      <c r="O21" s="73">
        <v>3212.8338000000003</v>
      </c>
      <c r="P21" s="73">
        <v>3390.6202000000003</v>
      </c>
      <c r="Q21" s="73">
        <v>3098.5495</v>
      </c>
      <c r="R21" s="73">
        <v>3273.1564000000003</v>
      </c>
      <c r="S21" s="74">
        <f>SUM(G21:R21)</f>
        <v>40877.53</v>
      </c>
      <c r="T21" s="18"/>
    </row>
    <row r="22" spans="1:20" ht="15.75">
      <c r="A22" s="34"/>
      <c r="B22" s="85" t="s">
        <v>103</v>
      </c>
      <c r="C22" s="72"/>
      <c r="D22" s="72"/>
      <c r="E22" s="72"/>
      <c r="F22" s="72"/>
      <c r="G22" s="86">
        <f>SUM(G23:G25)</f>
        <v>2475.7415</v>
      </c>
      <c r="H22" s="86">
        <f aca="true" t="shared" si="4" ref="H22:S22">SUM(H23:H25)</f>
        <v>2259.126</v>
      </c>
      <c r="I22" s="86">
        <f t="shared" si="4"/>
        <v>2159.83</v>
      </c>
      <c r="J22" s="86">
        <f t="shared" si="4"/>
        <v>2047.266</v>
      </c>
      <c r="K22" s="86">
        <f t="shared" si="4"/>
        <v>1908.61</v>
      </c>
      <c r="L22" s="86">
        <f t="shared" si="4"/>
        <v>2384.884</v>
      </c>
      <c r="M22" s="86">
        <f t="shared" si="4"/>
        <v>2111.18</v>
      </c>
      <c r="N22" s="86">
        <f t="shared" si="4"/>
        <v>2424.018</v>
      </c>
      <c r="O22" s="86">
        <f t="shared" si="4"/>
        <v>2710.34</v>
      </c>
      <c r="P22" s="86">
        <f t="shared" si="4"/>
        <v>3066.98</v>
      </c>
      <c r="Q22" s="86">
        <f t="shared" si="4"/>
        <v>2300.859</v>
      </c>
      <c r="R22" s="86">
        <f t="shared" si="4"/>
        <v>2633.2995</v>
      </c>
      <c r="S22" s="87">
        <f t="shared" si="4"/>
        <v>28482.134000000002</v>
      </c>
      <c r="T22" s="18"/>
    </row>
    <row r="23" spans="1:20" ht="15">
      <c r="A23" s="34"/>
      <c r="B23" s="2"/>
      <c r="C23" s="72" t="s">
        <v>104</v>
      </c>
      <c r="D23" s="72" t="s">
        <v>105</v>
      </c>
      <c r="E23" s="72" t="s">
        <v>40</v>
      </c>
      <c r="F23" s="72" t="s">
        <v>40</v>
      </c>
      <c r="G23" s="73">
        <v>0</v>
      </c>
      <c r="H23" s="73">
        <v>0</v>
      </c>
      <c r="I23" s="73">
        <v>2159.83</v>
      </c>
      <c r="J23" s="73">
        <v>2047.266</v>
      </c>
      <c r="K23" s="73">
        <v>1908.61</v>
      </c>
      <c r="L23" s="73">
        <v>2384.884</v>
      </c>
      <c r="M23" s="73">
        <v>2111.18</v>
      </c>
      <c r="N23" s="73">
        <v>2424.018</v>
      </c>
      <c r="O23" s="73">
        <v>2710.34</v>
      </c>
      <c r="P23" s="73">
        <v>0</v>
      </c>
      <c r="Q23" s="73">
        <v>0</v>
      </c>
      <c r="R23" s="73">
        <v>0</v>
      </c>
      <c r="S23" s="74">
        <f>SUM(G23:R23)</f>
        <v>15746.128</v>
      </c>
      <c r="T23" s="18"/>
    </row>
    <row r="24" spans="1:20" ht="15">
      <c r="A24" s="34"/>
      <c r="B24" s="14"/>
      <c r="C24" s="72" t="s">
        <v>107</v>
      </c>
      <c r="D24" s="72" t="s">
        <v>108</v>
      </c>
      <c r="E24" s="72" t="s">
        <v>40</v>
      </c>
      <c r="F24" s="72" t="s">
        <v>40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3066.98</v>
      </c>
      <c r="Q24" s="73">
        <v>2300.859</v>
      </c>
      <c r="R24" s="73">
        <v>2633.2995</v>
      </c>
      <c r="S24" s="74">
        <f>SUM(G24:R24)</f>
        <v>8001.1385</v>
      </c>
      <c r="T24" s="18"/>
    </row>
    <row r="25" spans="1:20" ht="15">
      <c r="A25" s="34"/>
      <c r="B25" s="14"/>
      <c r="C25" s="72" t="s">
        <v>106</v>
      </c>
      <c r="D25" s="72" t="s">
        <v>105</v>
      </c>
      <c r="E25" s="72" t="s">
        <v>40</v>
      </c>
      <c r="F25" s="72" t="s">
        <v>40</v>
      </c>
      <c r="G25" s="73">
        <v>2475.7415</v>
      </c>
      <c r="H25" s="73">
        <v>2259.126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4">
        <f>SUM(G25:R25)</f>
        <v>4734.8675</v>
      </c>
      <c r="T25" s="18"/>
    </row>
    <row r="26" spans="1:30" ht="18">
      <c r="A26" s="34"/>
      <c r="B26" s="85" t="s">
        <v>77</v>
      </c>
      <c r="C26" s="72"/>
      <c r="D26" s="72"/>
      <c r="E26" s="72"/>
      <c r="F26" s="72"/>
      <c r="G26" s="88">
        <f>SUM(G27:G28)</f>
        <v>2189.056129</v>
      </c>
      <c r="H26" s="88">
        <f aca="true" t="shared" si="5" ref="H26:S26">SUM(H27:H28)</f>
        <v>1819.3293489999999</v>
      </c>
      <c r="I26" s="88">
        <f t="shared" si="5"/>
        <v>1974.979828</v>
      </c>
      <c r="J26" s="88">
        <f t="shared" si="5"/>
        <v>1939.420788</v>
      </c>
      <c r="K26" s="88">
        <f t="shared" si="5"/>
        <v>1808.469865</v>
      </c>
      <c r="L26" s="88">
        <f t="shared" si="5"/>
        <v>2125.84235</v>
      </c>
      <c r="M26" s="88">
        <f t="shared" si="5"/>
        <v>2102.667271</v>
      </c>
      <c r="N26" s="88">
        <f t="shared" si="5"/>
        <v>2223.6814409999997</v>
      </c>
      <c r="O26" s="88">
        <f t="shared" si="5"/>
        <v>2260.3952879999997</v>
      </c>
      <c r="P26" s="88">
        <f t="shared" si="5"/>
        <v>3036.3835</v>
      </c>
      <c r="Q26" s="88">
        <f t="shared" si="5"/>
        <v>1478.1631</v>
      </c>
      <c r="R26" s="88">
        <f t="shared" si="5"/>
        <v>2100.2057999999997</v>
      </c>
      <c r="S26" s="89">
        <f t="shared" si="5"/>
        <v>25058.594708999997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20" ht="15">
      <c r="A27" s="34"/>
      <c r="B27" s="14"/>
      <c r="C27" s="72" t="s">
        <v>79</v>
      </c>
      <c r="D27" s="72" t="s">
        <v>43</v>
      </c>
      <c r="E27" s="72" t="s">
        <v>44</v>
      </c>
      <c r="F27" s="72" t="s">
        <v>45</v>
      </c>
      <c r="G27" s="73">
        <v>1350.092233</v>
      </c>
      <c r="H27" s="73">
        <v>1187.778492</v>
      </c>
      <c r="I27" s="73">
        <v>1232.358078</v>
      </c>
      <c r="J27" s="73">
        <v>1225.698928</v>
      </c>
      <c r="K27" s="73">
        <v>1130.96305</v>
      </c>
      <c r="L27" s="73">
        <v>1180.293705</v>
      </c>
      <c r="M27" s="73">
        <v>1106.637321</v>
      </c>
      <c r="N27" s="73">
        <v>1183.359366</v>
      </c>
      <c r="O27" s="73">
        <v>1373.483998</v>
      </c>
      <c r="P27" s="73">
        <v>2127.9024</v>
      </c>
      <c r="Q27" s="73">
        <v>537.3687</v>
      </c>
      <c r="R27" s="73">
        <v>1061.7012</v>
      </c>
      <c r="S27" s="74">
        <f>SUM(G27:R27)</f>
        <v>14697.637470999998</v>
      </c>
      <c r="T27" s="18"/>
    </row>
    <row r="28" spans="1:20" ht="15">
      <c r="A28" s="34"/>
      <c r="B28" s="14"/>
      <c r="C28" s="72" t="s">
        <v>78</v>
      </c>
      <c r="D28" s="72" t="s">
        <v>69</v>
      </c>
      <c r="E28" s="72" t="s">
        <v>69</v>
      </c>
      <c r="F28" s="72" t="s">
        <v>45</v>
      </c>
      <c r="G28" s="73">
        <v>838.963896</v>
      </c>
      <c r="H28" s="73">
        <v>631.550857</v>
      </c>
      <c r="I28" s="73">
        <v>742.62175</v>
      </c>
      <c r="J28" s="73">
        <v>713.72186</v>
      </c>
      <c r="K28" s="73">
        <v>677.506815</v>
      </c>
      <c r="L28" s="73">
        <v>945.548645</v>
      </c>
      <c r="M28" s="73">
        <v>996.02995</v>
      </c>
      <c r="N28" s="73">
        <v>1040.322075</v>
      </c>
      <c r="O28" s="73">
        <v>886.91129</v>
      </c>
      <c r="P28" s="73">
        <v>908.4811000000001</v>
      </c>
      <c r="Q28" s="73">
        <v>940.7944</v>
      </c>
      <c r="R28" s="73">
        <v>1038.5046</v>
      </c>
      <c r="S28" s="74">
        <f>SUM(G28:R28)</f>
        <v>10360.957238</v>
      </c>
      <c r="T28" s="18"/>
    </row>
    <row r="29" spans="1:20" ht="15">
      <c r="A29" s="34"/>
      <c r="B29" s="14" t="s">
        <v>72</v>
      </c>
      <c r="C29" s="72" t="s">
        <v>73</v>
      </c>
      <c r="D29" s="72" t="s">
        <v>48</v>
      </c>
      <c r="E29" s="72" t="s">
        <v>40</v>
      </c>
      <c r="F29" s="72" t="s">
        <v>40</v>
      </c>
      <c r="G29" s="73">
        <v>1846.189965</v>
      </c>
      <c r="H29" s="73">
        <v>1919.145924</v>
      </c>
      <c r="I29" s="73">
        <v>2019.947734</v>
      </c>
      <c r="J29" s="73">
        <v>1699.5075000000002</v>
      </c>
      <c r="K29" s="73">
        <v>1876.851</v>
      </c>
      <c r="L29" s="73">
        <v>2055.8391</v>
      </c>
      <c r="M29" s="73">
        <v>2185.4995</v>
      </c>
      <c r="N29" s="73">
        <v>2170.9991</v>
      </c>
      <c r="O29" s="73">
        <v>2090.4081</v>
      </c>
      <c r="P29" s="73">
        <v>2016.0456000000001</v>
      </c>
      <c r="Q29" s="73">
        <v>1861.7436</v>
      </c>
      <c r="R29" s="73">
        <v>1991.4646</v>
      </c>
      <c r="S29" s="74">
        <f>SUM(G29:R29)</f>
        <v>23733.641723000004</v>
      </c>
      <c r="T29" s="18"/>
    </row>
    <row r="30" spans="1:20" ht="15">
      <c r="A30" s="34"/>
      <c r="B30" s="14" t="s">
        <v>49</v>
      </c>
      <c r="C30" s="72" t="s">
        <v>50</v>
      </c>
      <c r="D30" s="72" t="s">
        <v>39</v>
      </c>
      <c r="E30" s="72" t="s">
        <v>40</v>
      </c>
      <c r="F30" s="72" t="s">
        <v>40</v>
      </c>
      <c r="G30" s="73">
        <v>2064.618798</v>
      </c>
      <c r="H30" s="73">
        <v>1454.298798</v>
      </c>
      <c r="I30" s="73">
        <v>1721.560767</v>
      </c>
      <c r="J30" s="73">
        <v>1682.044413</v>
      </c>
      <c r="K30" s="73">
        <v>1722.761806</v>
      </c>
      <c r="L30" s="73">
        <v>1436.853115</v>
      </c>
      <c r="M30" s="73">
        <v>1630.770198</v>
      </c>
      <c r="N30" s="73">
        <v>2188.735263</v>
      </c>
      <c r="O30" s="73">
        <v>1914.584141</v>
      </c>
      <c r="P30" s="73">
        <v>2317.877577</v>
      </c>
      <c r="Q30" s="73">
        <v>1791.643276</v>
      </c>
      <c r="R30" s="73">
        <v>931.276706</v>
      </c>
      <c r="S30" s="74">
        <f>SUM(G30:R30)</f>
        <v>20857.024858</v>
      </c>
      <c r="T30" s="18"/>
    </row>
    <row r="31" spans="1:30" ht="18">
      <c r="A31" s="34"/>
      <c r="B31" s="85" t="s">
        <v>60</v>
      </c>
      <c r="C31" s="72"/>
      <c r="D31" s="72"/>
      <c r="E31" s="72"/>
      <c r="F31" s="72"/>
      <c r="G31" s="88">
        <f aca="true" t="shared" si="6" ref="G31:S31">SUM(G32:G33)</f>
        <v>1419.5729999999999</v>
      </c>
      <c r="H31" s="88">
        <f t="shared" si="6"/>
        <v>1345.49</v>
      </c>
      <c r="I31" s="88">
        <f t="shared" si="6"/>
        <v>1624.872</v>
      </c>
      <c r="J31" s="88">
        <f t="shared" si="6"/>
        <v>1520.44</v>
      </c>
      <c r="K31" s="88">
        <f t="shared" si="6"/>
        <v>1463.374</v>
      </c>
      <c r="L31" s="88">
        <f t="shared" si="6"/>
        <v>1054.557</v>
      </c>
      <c r="M31" s="88">
        <f t="shared" si="6"/>
        <v>1263.33</v>
      </c>
      <c r="N31" s="88">
        <f t="shared" si="6"/>
        <v>1215.3101000000001</v>
      </c>
      <c r="O31" s="88">
        <f t="shared" si="6"/>
        <v>1460.781</v>
      </c>
      <c r="P31" s="88">
        <f t="shared" si="6"/>
        <v>1816.6528</v>
      </c>
      <c r="Q31" s="88">
        <f t="shared" si="6"/>
        <v>1680.9180000000001</v>
      </c>
      <c r="R31" s="88">
        <f t="shared" si="6"/>
        <v>1384.882</v>
      </c>
      <c r="S31" s="89">
        <f t="shared" si="6"/>
        <v>17250.1799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20" ht="15">
      <c r="A32" s="34"/>
      <c r="B32" s="14"/>
      <c r="C32" s="72" t="s">
        <v>64</v>
      </c>
      <c r="D32" s="72" t="s">
        <v>62</v>
      </c>
      <c r="E32" s="72" t="s">
        <v>63</v>
      </c>
      <c r="F32" s="72" t="s">
        <v>25</v>
      </c>
      <c r="G32" s="73">
        <v>786.621</v>
      </c>
      <c r="H32" s="73">
        <v>847.8580000000001</v>
      </c>
      <c r="I32" s="73">
        <v>828.4110000000001</v>
      </c>
      <c r="J32" s="73">
        <v>779.825</v>
      </c>
      <c r="K32" s="73">
        <v>753.91</v>
      </c>
      <c r="L32" s="73">
        <v>590.616</v>
      </c>
      <c r="M32" s="73">
        <v>770.56</v>
      </c>
      <c r="N32" s="73">
        <v>589.4506</v>
      </c>
      <c r="O32" s="73">
        <v>768.2</v>
      </c>
      <c r="P32" s="73">
        <v>1042.9508</v>
      </c>
      <c r="Q32" s="73">
        <v>865.53</v>
      </c>
      <c r="R32" s="73">
        <v>733.859</v>
      </c>
      <c r="S32" s="74">
        <f>SUM(G32:R32)</f>
        <v>9357.7914</v>
      </c>
      <c r="T32" s="18"/>
    </row>
    <row r="33" spans="1:20" ht="15">
      <c r="A33" s="34"/>
      <c r="B33" s="14"/>
      <c r="C33" s="72" t="s">
        <v>61</v>
      </c>
      <c r="D33" s="72" t="s">
        <v>62</v>
      </c>
      <c r="E33" s="72" t="s">
        <v>63</v>
      </c>
      <c r="F33" s="72" t="s">
        <v>25</v>
      </c>
      <c r="G33" s="73">
        <v>632.952</v>
      </c>
      <c r="H33" s="73">
        <v>497.632</v>
      </c>
      <c r="I33" s="73">
        <v>796.461</v>
      </c>
      <c r="J33" s="73">
        <v>740.615</v>
      </c>
      <c r="K33" s="73">
        <v>709.464</v>
      </c>
      <c r="L33" s="73">
        <v>463.94100000000003</v>
      </c>
      <c r="M33" s="73">
        <v>492.77</v>
      </c>
      <c r="N33" s="73">
        <v>625.8595</v>
      </c>
      <c r="O33" s="73">
        <v>692.581</v>
      </c>
      <c r="P33" s="73">
        <v>773.702</v>
      </c>
      <c r="Q33" s="73">
        <v>815.388</v>
      </c>
      <c r="R33" s="73">
        <v>651.023</v>
      </c>
      <c r="S33" s="74">
        <f>SUM(G33:R33)</f>
        <v>7892.3885</v>
      </c>
      <c r="T33" s="18"/>
    </row>
    <row r="34" spans="1:20" ht="15">
      <c r="A34" s="34"/>
      <c r="B34" s="14" t="s">
        <v>51</v>
      </c>
      <c r="C34" s="72" t="s">
        <v>52</v>
      </c>
      <c r="D34" s="72" t="s">
        <v>53</v>
      </c>
      <c r="E34" s="72" t="s">
        <v>54</v>
      </c>
      <c r="F34" s="72" t="s">
        <v>55</v>
      </c>
      <c r="G34" s="73">
        <v>982.5713000000001</v>
      </c>
      <c r="H34" s="73">
        <v>1095.659916</v>
      </c>
      <c r="I34" s="73">
        <v>1242.344984</v>
      </c>
      <c r="J34" s="73">
        <v>1181.67681</v>
      </c>
      <c r="K34" s="73">
        <v>1194.750446</v>
      </c>
      <c r="L34" s="73">
        <v>1169.869583</v>
      </c>
      <c r="M34" s="73">
        <v>1352.734191</v>
      </c>
      <c r="N34" s="73">
        <v>1551.969639</v>
      </c>
      <c r="O34" s="73">
        <v>1601.767747</v>
      </c>
      <c r="P34" s="73">
        <v>1453.717358</v>
      </c>
      <c r="Q34" s="73">
        <v>1646.776454</v>
      </c>
      <c r="R34" s="73">
        <v>1542.714736</v>
      </c>
      <c r="S34" s="74">
        <f>SUM(G34:R34)</f>
        <v>16016.553164</v>
      </c>
      <c r="T34" s="18"/>
    </row>
    <row r="35" spans="1:20" ht="15">
      <c r="A35" s="34"/>
      <c r="B35" s="14" t="s">
        <v>95</v>
      </c>
      <c r="C35" s="72" t="s">
        <v>96</v>
      </c>
      <c r="D35" s="72" t="s">
        <v>97</v>
      </c>
      <c r="E35" s="72" t="s">
        <v>44</v>
      </c>
      <c r="F35" s="72" t="s">
        <v>45</v>
      </c>
      <c r="G35" s="73">
        <v>1495.6266</v>
      </c>
      <c r="H35" s="73">
        <v>1176.9354</v>
      </c>
      <c r="I35" s="73">
        <v>779.9972</v>
      </c>
      <c r="J35" s="73">
        <v>1647.0136</v>
      </c>
      <c r="K35" s="73">
        <v>1497.4372</v>
      </c>
      <c r="L35" s="73">
        <v>1453.5257000000001</v>
      </c>
      <c r="M35" s="73">
        <v>1549.9279000000001</v>
      </c>
      <c r="N35" s="73">
        <v>1468.175</v>
      </c>
      <c r="O35" s="73">
        <v>806.749</v>
      </c>
      <c r="P35" s="73">
        <v>883.2993</v>
      </c>
      <c r="Q35" s="73">
        <v>1242.7488</v>
      </c>
      <c r="R35" s="73">
        <v>1049.9256</v>
      </c>
      <c r="S35" s="74">
        <f>SUM(G35:R35)</f>
        <v>15051.3613</v>
      </c>
      <c r="T35" s="18"/>
    </row>
    <row r="36" spans="1:30" ht="18">
      <c r="A36" s="34"/>
      <c r="B36" s="85" t="s">
        <v>162</v>
      </c>
      <c r="C36" s="72"/>
      <c r="D36" s="72"/>
      <c r="E36" s="72"/>
      <c r="F36" s="72"/>
      <c r="G36" s="88">
        <f aca="true" t="shared" si="7" ref="G36:S36">SUM(G37:G38)</f>
        <v>754.491942</v>
      </c>
      <c r="H36" s="88">
        <f t="shared" si="7"/>
        <v>812.004277</v>
      </c>
      <c r="I36" s="88">
        <f t="shared" si="7"/>
        <v>824.329806</v>
      </c>
      <c r="J36" s="88">
        <f t="shared" si="7"/>
        <v>694.106274</v>
      </c>
      <c r="K36" s="88">
        <f t="shared" si="7"/>
        <v>675.838097</v>
      </c>
      <c r="L36" s="88">
        <f t="shared" si="7"/>
        <v>653.70826</v>
      </c>
      <c r="M36" s="88">
        <f t="shared" si="7"/>
        <v>789.798976</v>
      </c>
      <c r="N36" s="88">
        <f t="shared" si="7"/>
        <v>733.077755</v>
      </c>
      <c r="O36" s="88">
        <f t="shared" si="7"/>
        <v>662.10939</v>
      </c>
      <c r="P36" s="88">
        <f t="shared" si="7"/>
        <v>608.005034</v>
      </c>
      <c r="Q36" s="88">
        <f t="shared" si="7"/>
        <v>794.860731</v>
      </c>
      <c r="R36" s="88">
        <f t="shared" si="7"/>
        <v>612.976066</v>
      </c>
      <c r="S36" s="89">
        <f t="shared" si="7"/>
        <v>8615.306608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20" ht="15">
      <c r="A37" s="34"/>
      <c r="B37" s="14"/>
      <c r="C37" s="72" t="s">
        <v>68</v>
      </c>
      <c r="D37" s="72" t="s">
        <v>69</v>
      </c>
      <c r="E37" s="72" t="s">
        <v>70</v>
      </c>
      <c r="F37" s="72" t="s">
        <v>45</v>
      </c>
      <c r="G37" s="73">
        <v>663.375903</v>
      </c>
      <c r="H37" s="73">
        <v>723.987877</v>
      </c>
      <c r="I37" s="73">
        <v>735.449076</v>
      </c>
      <c r="J37" s="73">
        <v>613.969497</v>
      </c>
      <c r="K37" s="73">
        <v>590.61349</v>
      </c>
      <c r="L37" s="73">
        <v>558.143581</v>
      </c>
      <c r="M37" s="73">
        <v>687.000706</v>
      </c>
      <c r="N37" s="73">
        <v>632.109383</v>
      </c>
      <c r="O37" s="73">
        <v>555.334965</v>
      </c>
      <c r="P37" s="73">
        <v>503.487062</v>
      </c>
      <c r="Q37" s="73">
        <v>676.720816</v>
      </c>
      <c r="R37" s="73">
        <v>498.569102</v>
      </c>
      <c r="S37" s="74">
        <f>SUM(G37:R37)</f>
        <v>7438.761458000001</v>
      </c>
      <c r="T37" s="18"/>
    </row>
    <row r="38" spans="1:20" ht="15">
      <c r="A38" s="34"/>
      <c r="B38" s="14"/>
      <c r="C38" s="72" t="s">
        <v>65</v>
      </c>
      <c r="D38" s="72" t="s">
        <v>66</v>
      </c>
      <c r="E38" s="72" t="s">
        <v>67</v>
      </c>
      <c r="F38" s="72" t="s">
        <v>10</v>
      </c>
      <c r="G38" s="73">
        <v>91.116039</v>
      </c>
      <c r="H38" s="73">
        <v>88.0164</v>
      </c>
      <c r="I38" s="73">
        <v>88.88073</v>
      </c>
      <c r="J38" s="73">
        <v>80.136777</v>
      </c>
      <c r="K38" s="73">
        <v>85.22460699999999</v>
      </c>
      <c r="L38" s="73">
        <v>95.564679</v>
      </c>
      <c r="M38" s="73">
        <v>102.79827</v>
      </c>
      <c r="N38" s="73">
        <v>100.968372</v>
      </c>
      <c r="O38" s="73">
        <v>106.774425</v>
      </c>
      <c r="P38" s="73">
        <v>104.517972</v>
      </c>
      <c r="Q38" s="73">
        <v>118.139915</v>
      </c>
      <c r="R38" s="73">
        <v>114.406964</v>
      </c>
      <c r="S38" s="74">
        <f>SUM(G38:R38)</f>
        <v>1176.54515</v>
      </c>
      <c r="T38" s="18"/>
    </row>
    <row r="39" spans="1:20" ht="15">
      <c r="A39" s="34"/>
      <c r="B39" s="14" t="s">
        <v>46</v>
      </c>
      <c r="C39" s="72" t="s">
        <v>47</v>
      </c>
      <c r="D39" s="72" t="s">
        <v>48</v>
      </c>
      <c r="E39" s="72" t="s">
        <v>40</v>
      </c>
      <c r="F39" s="72" t="s">
        <v>40</v>
      </c>
      <c r="G39" s="73">
        <v>765.996282</v>
      </c>
      <c r="H39" s="73">
        <v>675.318416</v>
      </c>
      <c r="I39" s="73">
        <v>695.414055</v>
      </c>
      <c r="J39" s="73">
        <v>709.895412</v>
      </c>
      <c r="K39" s="73">
        <v>662.103588</v>
      </c>
      <c r="L39" s="73">
        <v>560.677623</v>
      </c>
      <c r="M39" s="73">
        <v>569.6091</v>
      </c>
      <c r="N39" s="73">
        <v>700.444795</v>
      </c>
      <c r="O39" s="73">
        <v>629.215814</v>
      </c>
      <c r="P39" s="73">
        <v>648.24451</v>
      </c>
      <c r="Q39" s="73">
        <v>609.627604</v>
      </c>
      <c r="R39" s="73">
        <v>638.477304</v>
      </c>
      <c r="S39" s="74">
        <f>SUM(G39:R39)</f>
        <v>7865.024503</v>
      </c>
      <c r="T39" s="18"/>
    </row>
    <row r="40" spans="1:30" ht="18">
      <c r="A40" s="34"/>
      <c r="B40" s="85" t="s">
        <v>32</v>
      </c>
      <c r="C40" s="72"/>
      <c r="D40" s="72"/>
      <c r="E40" s="72"/>
      <c r="F40" s="72"/>
      <c r="G40" s="88">
        <f aca="true" t="shared" si="8" ref="G40:S40">SUM(G41:G42)</f>
        <v>484.717718</v>
      </c>
      <c r="H40" s="88">
        <f t="shared" si="8"/>
        <v>437.913898</v>
      </c>
      <c r="I40" s="88">
        <f t="shared" si="8"/>
        <v>528.801173</v>
      </c>
      <c r="J40" s="88">
        <f t="shared" si="8"/>
        <v>540.752613</v>
      </c>
      <c r="K40" s="88">
        <f t="shared" si="8"/>
        <v>572.3287</v>
      </c>
      <c r="L40" s="88">
        <f t="shared" si="8"/>
        <v>582.835865</v>
      </c>
      <c r="M40" s="88">
        <f t="shared" si="8"/>
        <v>587.299869</v>
      </c>
      <c r="N40" s="88">
        <f t="shared" si="8"/>
        <v>762.378187</v>
      </c>
      <c r="O40" s="88">
        <f t="shared" si="8"/>
        <v>699.353948</v>
      </c>
      <c r="P40" s="88">
        <f t="shared" si="8"/>
        <v>630.301299</v>
      </c>
      <c r="Q40" s="88">
        <f t="shared" si="8"/>
        <v>715.4312239999999</v>
      </c>
      <c r="R40" s="88">
        <f t="shared" si="8"/>
        <v>706.2052679999999</v>
      </c>
      <c r="S40" s="89">
        <f t="shared" si="8"/>
        <v>7248.319762000001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20" ht="15">
      <c r="A41" s="34"/>
      <c r="B41" s="14"/>
      <c r="C41" s="72" t="s">
        <v>36</v>
      </c>
      <c r="D41" s="72" t="s">
        <v>34</v>
      </c>
      <c r="E41" s="72" t="s">
        <v>35</v>
      </c>
      <c r="F41" s="72" t="s">
        <v>20</v>
      </c>
      <c r="G41" s="73">
        <v>353.951524</v>
      </c>
      <c r="H41" s="73">
        <v>274.930318</v>
      </c>
      <c r="I41" s="73">
        <v>354.139082</v>
      </c>
      <c r="J41" s="73">
        <v>299.86078299999997</v>
      </c>
      <c r="K41" s="73">
        <v>298.6159</v>
      </c>
      <c r="L41" s="73">
        <v>349.353375</v>
      </c>
      <c r="M41" s="73">
        <v>353.657642</v>
      </c>
      <c r="N41" s="73">
        <v>454.942214</v>
      </c>
      <c r="O41" s="73">
        <v>328.327828</v>
      </c>
      <c r="P41" s="73">
        <v>264.258042</v>
      </c>
      <c r="Q41" s="73">
        <v>195.24725899999999</v>
      </c>
      <c r="R41" s="73">
        <v>407.158151</v>
      </c>
      <c r="S41" s="74">
        <f>SUM(G41:R41)</f>
        <v>3934.4421180000004</v>
      </c>
      <c r="T41" s="18"/>
    </row>
    <row r="42" spans="1:20" ht="15">
      <c r="A42" s="34"/>
      <c r="B42" s="14"/>
      <c r="C42" s="72" t="s">
        <v>33</v>
      </c>
      <c r="D42" s="72" t="s">
        <v>34</v>
      </c>
      <c r="E42" s="72" t="s">
        <v>35</v>
      </c>
      <c r="F42" s="72" t="s">
        <v>20</v>
      </c>
      <c r="G42" s="73">
        <v>130.76619399999998</v>
      </c>
      <c r="H42" s="73">
        <v>162.98358</v>
      </c>
      <c r="I42" s="73">
        <v>174.66209099999998</v>
      </c>
      <c r="J42" s="73">
        <v>240.89183</v>
      </c>
      <c r="K42" s="73">
        <v>273.7128</v>
      </c>
      <c r="L42" s="73">
        <v>233.48248999999998</v>
      </c>
      <c r="M42" s="73">
        <v>233.642227</v>
      </c>
      <c r="N42" s="73">
        <v>307.435973</v>
      </c>
      <c r="O42" s="73">
        <v>371.02612</v>
      </c>
      <c r="P42" s="73">
        <v>366.043257</v>
      </c>
      <c r="Q42" s="73">
        <v>520.183965</v>
      </c>
      <c r="R42" s="73">
        <v>299.047117</v>
      </c>
      <c r="S42" s="74">
        <f>SUM(G42:R42)</f>
        <v>3313.877644</v>
      </c>
      <c r="T42" s="18"/>
    </row>
    <row r="43" spans="1:20" ht="15">
      <c r="A43" s="34"/>
      <c r="B43" s="14" t="s">
        <v>100</v>
      </c>
      <c r="C43" s="72" t="s">
        <v>101</v>
      </c>
      <c r="D43" s="72" t="s">
        <v>102</v>
      </c>
      <c r="E43" s="72" t="s">
        <v>59</v>
      </c>
      <c r="F43" s="72" t="s">
        <v>45</v>
      </c>
      <c r="G43" s="73">
        <v>0</v>
      </c>
      <c r="H43" s="73">
        <v>865.920476</v>
      </c>
      <c r="I43" s="73">
        <v>761.274986</v>
      </c>
      <c r="J43" s="73">
        <v>0</v>
      </c>
      <c r="K43" s="73">
        <v>835.759246</v>
      </c>
      <c r="L43" s="73">
        <v>622.687327</v>
      </c>
      <c r="M43" s="73">
        <v>506.936586</v>
      </c>
      <c r="N43" s="73">
        <v>773.3360749999999</v>
      </c>
      <c r="O43" s="73">
        <v>607.25197</v>
      </c>
      <c r="P43" s="73">
        <v>901.597337</v>
      </c>
      <c r="Q43" s="73">
        <v>463.839428</v>
      </c>
      <c r="R43" s="73">
        <v>544.209662</v>
      </c>
      <c r="S43" s="74">
        <f>SUM(G43:R43)</f>
        <v>6882.813093000001</v>
      </c>
      <c r="T43" s="18"/>
    </row>
    <row r="44" spans="1:20" ht="15">
      <c r="A44" s="34"/>
      <c r="B44" s="14" t="s">
        <v>83</v>
      </c>
      <c r="C44" s="72" t="s">
        <v>84</v>
      </c>
      <c r="D44" s="72" t="s">
        <v>85</v>
      </c>
      <c r="E44" s="72" t="s">
        <v>85</v>
      </c>
      <c r="F44" s="72" t="s">
        <v>45</v>
      </c>
      <c r="G44" s="73">
        <v>494.51505299999997</v>
      </c>
      <c r="H44" s="73">
        <v>518.136314</v>
      </c>
      <c r="I44" s="73">
        <v>520.402324</v>
      </c>
      <c r="J44" s="73">
        <v>577.654801</v>
      </c>
      <c r="K44" s="73">
        <v>476.734416</v>
      </c>
      <c r="L44" s="73">
        <v>517.290084</v>
      </c>
      <c r="M44" s="73">
        <v>489.51581799999997</v>
      </c>
      <c r="N44" s="73">
        <v>606.212225</v>
      </c>
      <c r="O44" s="73">
        <v>507.920893</v>
      </c>
      <c r="P44" s="73">
        <v>690.2579949999999</v>
      </c>
      <c r="Q44" s="73">
        <v>591.210469</v>
      </c>
      <c r="R44" s="73">
        <v>646.764955</v>
      </c>
      <c r="S44" s="74">
        <f>SUM(G44:R44)</f>
        <v>6636.615347</v>
      </c>
      <c r="T44" s="18"/>
    </row>
    <row r="45" spans="1:20" ht="15">
      <c r="A45" s="34"/>
      <c r="B45" s="14" t="s">
        <v>41</v>
      </c>
      <c r="C45" s="72" t="s">
        <v>42</v>
      </c>
      <c r="D45" s="72" t="s">
        <v>43</v>
      </c>
      <c r="E45" s="72" t="s">
        <v>44</v>
      </c>
      <c r="F45" s="72" t="s">
        <v>45</v>
      </c>
      <c r="G45" s="73">
        <v>434.70531</v>
      </c>
      <c r="H45" s="73">
        <v>399.52178200000003</v>
      </c>
      <c r="I45" s="73">
        <v>418.552029</v>
      </c>
      <c r="J45" s="73">
        <v>391.00483099999997</v>
      </c>
      <c r="K45" s="73">
        <v>442.605374</v>
      </c>
      <c r="L45" s="73">
        <v>571.204638</v>
      </c>
      <c r="M45" s="73">
        <v>491.080033</v>
      </c>
      <c r="N45" s="73">
        <v>308.48438</v>
      </c>
      <c r="O45" s="73">
        <v>668.34834</v>
      </c>
      <c r="P45" s="73">
        <v>574.985153</v>
      </c>
      <c r="Q45" s="73">
        <v>476.988716</v>
      </c>
      <c r="R45" s="73">
        <v>529.653875</v>
      </c>
      <c r="S45" s="74">
        <f>SUM(G45:R45)</f>
        <v>5707.134461</v>
      </c>
      <c r="T45" s="18"/>
    </row>
    <row r="46" spans="1:20" ht="15">
      <c r="A46" s="34"/>
      <c r="B46" s="14" t="s">
        <v>91</v>
      </c>
      <c r="C46" s="72" t="s">
        <v>92</v>
      </c>
      <c r="D46" s="72" t="s">
        <v>92</v>
      </c>
      <c r="E46" s="72" t="s">
        <v>93</v>
      </c>
      <c r="F46" s="72" t="s">
        <v>94</v>
      </c>
      <c r="G46" s="73">
        <v>244.670478</v>
      </c>
      <c r="H46" s="73">
        <v>257.750069</v>
      </c>
      <c r="I46" s="73">
        <v>277.170281</v>
      </c>
      <c r="J46" s="73">
        <v>270.756688</v>
      </c>
      <c r="K46" s="73">
        <v>244.224715</v>
      </c>
      <c r="L46" s="73">
        <v>256.032598</v>
      </c>
      <c r="M46" s="73">
        <v>297.075173</v>
      </c>
      <c r="N46" s="73">
        <v>284.095627</v>
      </c>
      <c r="O46" s="73">
        <v>278.698943</v>
      </c>
      <c r="P46" s="73">
        <v>246.955462</v>
      </c>
      <c r="Q46" s="73">
        <v>243.041347</v>
      </c>
      <c r="R46" s="73">
        <v>265.424482</v>
      </c>
      <c r="S46" s="74">
        <f>SUM(G46:R46)</f>
        <v>3165.8958629999997</v>
      </c>
      <c r="T46" s="18"/>
    </row>
    <row r="47" spans="1:20" ht="15">
      <c r="A47" s="34"/>
      <c r="B47" s="14" t="s">
        <v>71</v>
      </c>
      <c r="C47" s="72" t="s">
        <v>12</v>
      </c>
      <c r="D47" s="72" t="s">
        <v>13</v>
      </c>
      <c r="E47" s="72" t="s">
        <v>14</v>
      </c>
      <c r="F47" s="72" t="s">
        <v>15</v>
      </c>
      <c r="G47" s="73">
        <v>219.2133</v>
      </c>
      <c r="H47" s="73">
        <v>270.4289</v>
      </c>
      <c r="I47" s="73">
        <v>269.0802</v>
      </c>
      <c r="J47" s="73">
        <v>294.405</v>
      </c>
      <c r="K47" s="73">
        <v>375.42740000000003</v>
      </c>
      <c r="L47" s="73">
        <v>314.2402</v>
      </c>
      <c r="M47" s="73">
        <v>402.92510000000004</v>
      </c>
      <c r="N47" s="73">
        <v>559.470607</v>
      </c>
      <c r="O47" s="73">
        <v>0</v>
      </c>
      <c r="P47" s="73">
        <v>0</v>
      </c>
      <c r="Q47" s="73">
        <v>0</v>
      </c>
      <c r="R47" s="73">
        <v>0</v>
      </c>
      <c r="S47" s="74">
        <f>SUM(G47:R47)</f>
        <v>2705.1907069999997</v>
      </c>
      <c r="T47" s="18"/>
    </row>
    <row r="48" spans="1:20" ht="15">
      <c r="A48" s="34"/>
      <c r="B48" s="14" t="s">
        <v>11</v>
      </c>
      <c r="C48" s="72" t="s">
        <v>12</v>
      </c>
      <c r="D48" s="72" t="s">
        <v>13</v>
      </c>
      <c r="E48" s="72" t="s">
        <v>14</v>
      </c>
      <c r="F48" s="72" t="s">
        <v>15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649.4355860000001</v>
      </c>
      <c r="P48" s="73">
        <v>682.772825</v>
      </c>
      <c r="Q48" s="73">
        <v>612.225</v>
      </c>
      <c r="R48" s="73">
        <v>592.705</v>
      </c>
      <c r="S48" s="74">
        <f>SUM(G48:R48)</f>
        <v>2537.138411</v>
      </c>
      <c r="T48" s="18"/>
    </row>
    <row r="49" spans="1:20" ht="15">
      <c r="A49" s="34"/>
      <c r="B49" s="14" t="s">
        <v>56</v>
      </c>
      <c r="C49" s="72" t="s">
        <v>57</v>
      </c>
      <c r="D49" s="72" t="s">
        <v>58</v>
      </c>
      <c r="E49" s="72" t="s">
        <v>59</v>
      </c>
      <c r="F49" s="72" t="s">
        <v>45</v>
      </c>
      <c r="G49" s="73">
        <v>122.494721</v>
      </c>
      <c r="H49" s="73">
        <v>89.294913</v>
      </c>
      <c r="I49" s="73">
        <v>145.311464</v>
      </c>
      <c r="J49" s="73">
        <v>187.542193</v>
      </c>
      <c r="K49" s="73">
        <v>162.81538899999998</v>
      </c>
      <c r="L49" s="73">
        <v>137.644106</v>
      </c>
      <c r="M49" s="73">
        <v>146.262914</v>
      </c>
      <c r="N49" s="73">
        <v>185.141338</v>
      </c>
      <c r="O49" s="73">
        <v>183.162445</v>
      </c>
      <c r="P49" s="73">
        <v>106.94193</v>
      </c>
      <c r="Q49" s="73">
        <v>144.43328</v>
      </c>
      <c r="R49" s="73">
        <v>125.261032</v>
      </c>
      <c r="S49" s="74">
        <f>SUM(G49:R49)</f>
        <v>1736.3057249999997</v>
      </c>
      <c r="T49" s="18"/>
    </row>
    <row r="50" spans="1:20" ht="15">
      <c r="A50" s="34"/>
      <c r="B50" s="14" t="s">
        <v>86</v>
      </c>
      <c r="C50" s="72" t="s">
        <v>87</v>
      </c>
      <c r="D50" s="72" t="s">
        <v>62</v>
      </c>
      <c r="E50" s="72" t="s">
        <v>63</v>
      </c>
      <c r="F50" s="72" t="s">
        <v>25</v>
      </c>
      <c r="G50" s="73">
        <v>132.578046</v>
      </c>
      <c r="H50" s="73">
        <v>145.839573</v>
      </c>
      <c r="I50" s="73">
        <v>126.345299</v>
      </c>
      <c r="J50" s="73">
        <v>138.403006</v>
      </c>
      <c r="K50" s="73">
        <v>139.95036199999998</v>
      </c>
      <c r="L50" s="73">
        <v>171.317856</v>
      </c>
      <c r="M50" s="73">
        <v>88.60748</v>
      </c>
      <c r="N50" s="73">
        <v>105.043852</v>
      </c>
      <c r="O50" s="73">
        <v>82.847371</v>
      </c>
      <c r="P50" s="73">
        <v>128.735271</v>
      </c>
      <c r="Q50" s="73">
        <v>117.248116</v>
      </c>
      <c r="R50" s="73">
        <v>120.304622</v>
      </c>
      <c r="S50" s="74">
        <f>SUM(G50:R50)</f>
        <v>1497.2208540000001</v>
      </c>
      <c r="T50" s="18"/>
    </row>
    <row r="51" spans="1:20" ht="15">
      <c r="A51" s="34"/>
      <c r="B51" s="14" t="s">
        <v>16</v>
      </c>
      <c r="C51" s="72" t="s">
        <v>17</v>
      </c>
      <c r="D51" s="72" t="s">
        <v>18</v>
      </c>
      <c r="E51" s="72" t="s">
        <v>19</v>
      </c>
      <c r="F51" s="72" t="s">
        <v>20</v>
      </c>
      <c r="G51" s="73">
        <v>144.011227</v>
      </c>
      <c r="H51" s="73">
        <v>98.882618</v>
      </c>
      <c r="I51" s="73">
        <v>77.227665</v>
      </c>
      <c r="J51" s="73">
        <v>113.096284</v>
      </c>
      <c r="K51" s="73">
        <v>83.724768</v>
      </c>
      <c r="L51" s="73">
        <v>112.33941899999999</v>
      </c>
      <c r="M51" s="73">
        <v>142.094105</v>
      </c>
      <c r="N51" s="73">
        <v>169.029806</v>
      </c>
      <c r="O51" s="73">
        <v>98.77998</v>
      </c>
      <c r="P51" s="73">
        <v>115.54727</v>
      </c>
      <c r="Q51" s="73">
        <v>142.638054</v>
      </c>
      <c r="R51" s="73">
        <v>137.759856</v>
      </c>
      <c r="S51" s="74">
        <f>SUM(G51:R51)</f>
        <v>1435.1310520000002</v>
      </c>
      <c r="T51" s="18"/>
    </row>
    <row r="52" spans="1:20" ht="15">
      <c r="A52" s="34"/>
      <c r="B52" s="14" t="s">
        <v>6</v>
      </c>
      <c r="C52" s="72" t="s">
        <v>7</v>
      </c>
      <c r="D52" s="72" t="s">
        <v>8</v>
      </c>
      <c r="E52" s="72" t="s">
        <v>9</v>
      </c>
      <c r="F52" s="72" t="s">
        <v>10</v>
      </c>
      <c r="G52" s="73">
        <v>157.18123500000002</v>
      </c>
      <c r="H52" s="73">
        <v>103.930132</v>
      </c>
      <c r="I52" s="73">
        <v>90.359166</v>
      </c>
      <c r="J52" s="73">
        <v>85.539687</v>
      </c>
      <c r="K52" s="73">
        <v>111.496184</v>
      </c>
      <c r="L52" s="73">
        <v>84.241784</v>
      </c>
      <c r="M52" s="73">
        <v>85.045103</v>
      </c>
      <c r="N52" s="73">
        <v>63.069468</v>
      </c>
      <c r="O52" s="73">
        <v>110.373748</v>
      </c>
      <c r="P52" s="73">
        <v>98.26779599999999</v>
      </c>
      <c r="Q52" s="73">
        <v>114.135049</v>
      </c>
      <c r="R52" s="73">
        <v>124.874889</v>
      </c>
      <c r="S52" s="74">
        <f>SUM(G52:R52)</f>
        <v>1228.514241</v>
      </c>
      <c r="T52" s="18"/>
    </row>
    <row r="53" spans="1:20" ht="15">
      <c r="A53" s="34"/>
      <c r="B53" s="14" t="s">
        <v>98</v>
      </c>
      <c r="C53" s="72" t="s">
        <v>99</v>
      </c>
      <c r="D53" s="72" t="s">
        <v>34</v>
      </c>
      <c r="E53" s="72" t="s">
        <v>35</v>
      </c>
      <c r="F53" s="72" t="s">
        <v>20</v>
      </c>
      <c r="G53" s="73">
        <v>91.684367</v>
      </c>
      <c r="H53" s="73">
        <v>81.949117</v>
      </c>
      <c r="I53" s="73">
        <v>81.198797</v>
      </c>
      <c r="J53" s="73">
        <v>71.676221</v>
      </c>
      <c r="K53" s="73">
        <v>65.581942</v>
      </c>
      <c r="L53" s="73">
        <v>71.857204</v>
      </c>
      <c r="M53" s="73">
        <v>57.55309</v>
      </c>
      <c r="N53" s="73">
        <v>65.35471199999999</v>
      </c>
      <c r="O53" s="73">
        <v>77.582045</v>
      </c>
      <c r="P53" s="73">
        <v>83.77888399999999</v>
      </c>
      <c r="Q53" s="73">
        <v>61.795187999999996</v>
      </c>
      <c r="R53" s="73">
        <v>67.838847</v>
      </c>
      <c r="S53" s="74">
        <f>SUM(G53:R53)</f>
        <v>877.850414</v>
      </c>
      <c r="T53" s="18"/>
    </row>
    <row r="54" spans="1:20" ht="15">
      <c r="A54" s="34"/>
      <c r="B54" s="14" t="s">
        <v>27</v>
      </c>
      <c r="C54" s="72" t="s">
        <v>28</v>
      </c>
      <c r="D54" s="72" t="s">
        <v>29</v>
      </c>
      <c r="E54" s="72" t="s">
        <v>30</v>
      </c>
      <c r="F54" s="72" t="s">
        <v>31</v>
      </c>
      <c r="G54" s="73">
        <v>42.964501999999996</v>
      </c>
      <c r="H54" s="73">
        <v>51.384996</v>
      </c>
      <c r="I54" s="73">
        <v>57.248528</v>
      </c>
      <c r="J54" s="73">
        <v>55.94589</v>
      </c>
      <c r="K54" s="73">
        <v>57.276354999999995</v>
      </c>
      <c r="L54" s="73">
        <v>58.237103999999995</v>
      </c>
      <c r="M54" s="73">
        <v>60.750795</v>
      </c>
      <c r="N54" s="73">
        <v>128.909154</v>
      </c>
      <c r="O54" s="73">
        <v>91.069688</v>
      </c>
      <c r="P54" s="73">
        <v>70.185857</v>
      </c>
      <c r="Q54" s="73">
        <v>53.121437</v>
      </c>
      <c r="R54" s="73">
        <v>54.693334</v>
      </c>
      <c r="S54" s="74">
        <f>SUM(G54:R54)</f>
        <v>781.78764</v>
      </c>
      <c r="T54" s="18"/>
    </row>
    <row r="55" spans="1:30" ht="18">
      <c r="A55" s="34"/>
      <c r="B55" s="85" t="s">
        <v>21</v>
      </c>
      <c r="C55" s="72"/>
      <c r="D55" s="72"/>
      <c r="E55" s="72"/>
      <c r="F55" s="72"/>
      <c r="G55" s="88">
        <f aca="true" t="shared" si="9" ref="G55:S55">SUM(G56:G57)</f>
        <v>10.0912</v>
      </c>
      <c r="H55" s="88">
        <f t="shared" si="9"/>
        <v>141.316</v>
      </c>
      <c r="I55" s="88">
        <f t="shared" si="9"/>
        <v>69.4512</v>
      </c>
      <c r="J55" s="88">
        <f t="shared" si="9"/>
        <v>34.707</v>
      </c>
      <c r="K55" s="88">
        <f t="shared" si="9"/>
        <v>49.68000000000001</v>
      </c>
      <c r="L55" s="88">
        <f t="shared" si="9"/>
        <v>0</v>
      </c>
      <c r="M55" s="88">
        <f t="shared" si="9"/>
        <v>25.935</v>
      </c>
      <c r="N55" s="88">
        <f t="shared" si="9"/>
        <v>12.075</v>
      </c>
      <c r="O55" s="88">
        <f t="shared" si="9"/>
        <v>71.9368</v>
      </c>
      <c r="P55" s="88">
        <f t="shared" si="9"/>
        <v>0</v>
      </c>
      <c r="Q55" s="88">
        <f t="shared" si="9"/>
        <v>39.2615</v>
      </c>
      <c r="R55" s="88">
        <f t="shared" si="9"/>
        <v>0</v>
      </c>
      <c r="S55" s="89">
        <f t="shared" si="9"/>
        <v>454.4537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20" ht="15">
      <c r="A56" s="34"/>
      <c r="B56" s="14"/>
      <c r="C56" s="72" t="s">
        <v>22</v>
      </c>
      <c r="D56" s="72" t="s">
        <v>23</v>
      </c>
      <c r="E56" s="72" t="s">
        <v>24</v>
      </c>
      <c r="F56" s="72" t="s">
        <v>25</v>
      </c>
      <c r="G56" s="73">
        <v>6.9377</v>
      </c>
      <c r="H56" s="73">
        <v>98.9212</v>
      </c>
      <c r="I56" s="73">
        <v>48.781200000000005</v>
      </c>
      <c r="J56" s="73">
        <v>24.294900000000002</v>
      </c>
      <c r="K56" s="73">
        <v>34.776</v>
      </c>
      <c r="L56" s="73">
        <v>0</v>
      </c>
      <c r="M56" s="73">
        <v>18.165</v>
      </c>
      <c r="N56" s="73">
        <v>8.4</v>
      </c>
      <c r="O56" s="73">
        <v>50.3262</v>
      </c>
      <c r="P56" s="73">
        <v>0</v>
      </c>
      <c r="Q56" s="73">
        <v>27.404</v>
      </c>
      <c r="R56" s="73">
        <v>0</v>
      </c>
      <c r="S56" s="74">
        <f>SUM(G56:R56)</f>
        <v>318.00620000000004</v>
      </c>
      <c r="T56" s="18"/>
    </row>
    <row r="57" spans="1:20" ht="15">
      <c r="A57" s="34"/>
      <c r="B57" s="14"/>
      <c r="C57" s="72" t="s">
        <v>26</v>
      </c>
      <c r="D57" s="72" t="s">
        <v>23</v>
      </c>
      <c r="E57" s="72" t="s">
        <v>24</v>
      </c>
      <c r="F57" s="72" t="s">
        <v>25</v>
      </c>
      <c r="G57" s="73">
        <v>3.1535</v>
      </c>
      <c r="H57" s="73">
        <v>42.394800000000004</v>
      </c>
      <c r="I57" s="73">
        <v>20.67</v>
      </c>
      <c r="J57" s="73">
        <v>10.4121</v>
      </c>
      <c r="K57" s="73">
        <v>14.904</v>
      </c>
      <c r="L57" s="73">
        <v>0</v>
      </c>
      <c r="M57" s="73">
        <v>7.77</v>
      </c>
      <c r="N57" s="73">
        <v>3.675</v>
      </c>
      <c r="O57" s="73">
        <v>21.6106</v>
      </c>
      <c r="P57" s="73">
        <v>0</v>
      </c>
      <c r="Q57" s="73">
        <v>11.8575</v>
      </c>
      <c r="R57" s="73">
        <v>0</v>
      </c>
      <c r="S57" s="74">
        <f>SUM(G57:R57)</f>
        <v>136.4475</v>
      </c>
      <c r="T57" s="18"/>
    </row>
    <row r="58" spans="1:20" ht="15">
      <c r="A58" s="34"/>
      <c r="B58" s="14" t="s">
        <v>74</v>
      </c>
      <c r="C58" s="72" t="s">
        <v>75</v>
      </c>
      <c r="D58" s="72" t="s">
        <v>76</v>
      </c>
      <c r="E58" s="72" t="s">
        <v>40</v>
      </c>
      <c r="F58" s="72" t="s">
        <v>40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127.3</v>
      </c>
      <c r="S58" s="74">
        <f>SUM(G58:R58)</f>
        <v>127.3</v>
      </c>
      <c r="T58" s="18"/>
    </row>
    <row r="59" spans="1:20" ht="15">
      <c r="A59" s="34"/>
      <c r="B59" s="14" t="s">
        <v>88</v>
      </c>
      <c r="C59" s="72" t="s">
        <v>89</v>
      </c>
      <c r="D59" s="72" t="s">
        <v>90</v>
      </c>
      <c r="E59" s="72" t="s">
        <v>63</v>
      </c>
      <c r="F59" s="72" t="s">
        <v>25</v>
      </c>
      <c r="G59" s="73">
        <v>6.91874</v>
      </c>
      <c r="H59" s="73">
        <v>0</v>
      </c>
      <c r="I59" s="73">
        <v>8.984577999999999</v>
      </c>
      <c r="J59" s="73">
        <v>8.107014</v>
      </c>
      <c r="K59" s="73">
        <v>11.139356</v>
      </c>
      <c r="L59" s="73">
        <v>5.556566</v>
      </c>
      <c r="M59" s="73">
        <v>7.902901</v>
      </c>
      <c r="N59" s="73">
        <v>0</v>
      </c>
      <c r="O59" s="73">
        <v>15.538065</v>
      </c>
      <c r="P59" s="73">
        <v>14.842039999999999</v>
      </c>
      <c r="Q59" s="73">
        <v>0</v>
      </c>
      <c r="R59" s="73">
        <v>0</v>
      </c>
      <c r="S59" s="74">
        <f>SUM(G59:R59)</f>
        <v>78.98926</v>
      </c>
      <c r="T59" s="18"/>
    </row>
    <row r="60" spans="1:20" ht="15">
      <c r="A60" s="34"/>
      <c r="B60" s="14" t="s">
        <v>80</v>
      </c>
      <c r="C60" s="72" t="s">
        <v>81</v>
      </c>
      <c r="D60" s="72" t="s">
        <v>82</v>
      </c>
      <c r="E60" s="72" t="s">
        <v>30</v>
      </c>
      <c r="F60" s="72" t="s">
        <v>31</v>
      </c>
      <c r="G60" s="73">
        <v>2.455548</v>
      </c>
      <c r="H60" s="73">
        <v>2.48157</v>
      </c>
      <c r="I60" s="73">
        <v>2.30193</v>
      </c>
      <c r="J60" s="73">
        <v>1.67454</v>
      </c>
      <c r="K60" s="73">
        <v>0.88352</v>
      </c>
      <c r="L60" s="73">
        <v>1.584</v>
      </c>
      <c r="M60" s="73">
        <v>1.8090899999999999</v>
      </c>
      <c r="N60" s="73">
        <v>1.8421</v>
      </c>
      <c r="O60" s="73">
        <v>2.547752</v>
      </c>
      <c r="P60" s="73">
        <v>1.8341759999999998</v>
      </c>
      <c r="Q60" s="73">
        <v>3.387294</v>
      </c>
      <c r="R60" s="73">
        <v>1.0125899999999999</v>
      </c>
      <c r="S60" s="74">
        <f>SUM(G60:R60)</f>
        <v>23.81411</v>
      </c>
      <c r="T60" s="18"/>
    </row>
    <row r="61" spans="1:20" ht="15">
      <c r="A61" s="34"/>
      <c r="B61" s="14"/>
      <c r="C61" s="72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4"/>
      <c r="T61" s="18"/>
    </row>
    <row r="62" spans="1:31" ht="18">
      <c r="A62" s="34"/>
      <c r="B62" s="35" t="s">
        <v>159</v>
      </c>
      <c r="C62" s="75"/>
      <c r="D62" s="76"/>
      <c r="E62" s="76"/>
      <c r="F62" s="76"/>
      <c r="G62" s="79">
        <f>SUM(G64:G65,G68,G71:G74)</f>
        <v>900.3908570000001</v>
      </c>
      <c r="H62" s="79">
        <f aca="true" t="shared" si="10" ref="H62:S62">SUM(H64:H65,H68,H71:H74)</f>
        <v>690.453359</v>
      </c>
      <c r="I62" s="79">
        <f t="shared" si="10"/>
        <v>730.060326</v>
      </c>
      <c r="J62" s="79">
        <f t="shared" si="10"/>
        <v>799.7080070000001</v>
      </c>
      <c r="K62" s="79">
        <f t="shared" si="10"/>
        <v>784.470767</v>
      </c>
      <c r="L62" s="79">
        <f t="shared" si="10"/>
        <v>741.180797</v>
      </c>
      <c r="M62" s="79">
        <f t="shared" si="10"/>
        <v>767.89016</v>
      </c>
      <c r="N62" s="79">
        <f t="shared" si="10"/>
        <v>827.701423</v>
      </c>
      <c r="O62" s="79">
        <f t="shared" si="10"/>
        <v>867.6832710000001</v>
      </c>
      <c r="P62" s="79">
        <f t="shared" si="10"/>
        <v>994.692898</v>
      </c>
      <c r="Q62" s="79">
        <f t="shared" si="10"/>
        <v>818.5732719999999</v>
      </c>
      <c r="R62" s="79">
        <f t="shared" si="10"/>
        <v>1027.122202</v>
      </c>
      <c r="S62" s="80">
        <f t="shared" si="10"/>
        <v>9949.927339</v>
      </c>
      <c r="T62" s="18"/>
      <c r="U62" s="18"/>
      <c r="V62" s="18"/>
      <c r="W62" s="18"/>
      <c r="X62" s="18"/>
      <c r="Y62" s="18"/>
      <c r="Z62" s="18"/>
      <c r="AA62" s="18"/>
      <c r="AB62" s="20"/>
      <c r="AC62" s="20"/>
      <c r="AD62" s="20"/>
      <c r="AE62" s="20"/>
    </row>
    <row r="63" spans="1:20" ht="15">
      <c r="A63" s="34"/>
      <c r="B63" s="14"/>
      <c r="C63" s="72"/>
      <c r="D63" s="72"/>
      <c r="E63" s="72"/>
      <c r="F63" s="72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4"/>
      <c r="T63" s="18"/>
    </row>
    <row r="64" spans="1:20" ht="15">
      <c r="A64" s="34"/>
      <c r="B64" s="14" t="s">
        <v>114</v>
      </c>
      <c r="C64" s="72" t="s">
        <v>115</v>
      </c>
      <c r="D64" s="72" t="s">
        <v>116</v>
      </c>
      <c r="E64" s="72" t="s">
        <v>10</v>
      </c>
      <c r="F64" s="72" t="s">
        <v>10</v>
      </c>
      <c r="G64" s="73">
        <v>381.26570000000004</v>
      </c>
      <c r="H64" s="73">
        <v>308.24622</v>
      </c>
      <c r="I64" s="73">
        <v>378.14977</v>
      </c>
      <c r="J64" s="73">
        <v>309.27301</v>
      </c>
      <c r="K64" s="73">
        <v>378.21211</v>
      </c>
      <c r="L64" s="73">
        <v>283.70766</v>
      </c>
      <c r="M64" s="73">
        <v>357.46113</v>
      </c>
      <c r="N64" s="73">
        <v>374.99985</v>
      </c>
      <c r="O64" s="73">
        <v>400.24659</v>
      </c>
      <c r="P64" s="73">
        <v>441.18757</v>
      </c>
      <c r="Q64" s="73">
        <v>431.421435</v>
      </c>
      <c r="R64" s="73">
        <v>439.522215</v>
      </c>
      <c r="S64" s="74">
        <f aca="true" t="shared" si="11" ref="S64:S74">SUM(G64:R64)</f>
        <v>4483.69326</v>
      </c>
      <c r="T64" s="18"/>
    </row>
    <row r="65" spans="1:30" ht="18">
      <c r="A65" s="34"/>
      <c r="B65" s="85" t="s">
        <v>121</v>
      </c>
      <c r="C65" s="72"/>
      <c r="D65" s="72"/>
      <c r="E65" s="72"/>
      <c r="F65" s="72"/>
      <c r="G65" s="88">
        <f aca="true" t="shared" si="12" ref="G65:S65">SUM(G66:G67)</f>
        <v>331.975315</v>
      </c>
      <c r="H65" s="88">
        <f t="shared" si="12"/>
        <v>279.526029</v>
      </c>
      <c r="I65" s="88">
        <f t="shared" si="12"/>
        <v>296.140556</v>
      </c>
      <c r="J65" s="88">
        <f t="shared" si="12"/>
        <v>317.157997</v>
      </c>
      <c r="K65" s="88">
        <f t="shared" si="12"/>
        <v>333.264317</v>
      </c>
      <c r="L65" s="88">
        <f t="shared" si="12"/>
        <v>281.47799299999997</v>
      </c>
      <c r="M65" s="88">
        <f t="shared" si="12"/>
        <v>304.34783</v>
      </c>
      <c r="N65" s="88">
        <f t="shared" si="12"/>
        <v>381.071573</v>
      </c>
      <c r="O65" s="88">
        <f t="shared" si="12"/>
        <v>365.771793</v>
      </c>
      <c r="P65" s="88">
        <f t="shared" si="12"/>
        <v>470.091468</v>
      </c>
      <c r="Q65" s="88">
        <f t="shared" si="12"/>
        <v>312.48407499999996</v>
      </c>
      <c r="R65" s="88">
        <f t="shared" si="12"/>
        <v>325.512335</v>
      </c>
      <c r="S65" s="89">
        <f t="shared" si="12"/>
        <v>3998.821281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20" ht="15">
      <c r="A66" s="34"/>
      <c r="B66" s="14"/>
      <c r="C66" s="72" t="s">
        <v>126</v>
      </c>
      <c r="D66" s="72" t="s">
        <v>127</v>
      </c>
      <c r="E66" s="72" t="s">
        <v>10</v>
      </c>
      <c r="F66" s="72" t="s">
        <v>10</v>
      </c>
      <c r="G66" s="73">
        <v>215.684574</v>
      </c>
      <c r="H66" s="73">
        <v>150.905508</v>
      </c>
      <c r="I66" s="73">
        <v>165.696616</v>
      </c>
      <c r="J66" s="73">
        <v>185.426256</v>
      </c>
      <c r="K66" s="73">
        <v>200.797494</v>
      </c>
      <c r="L66" s="73">
        <v>175.45871</v>
      </c>
      <c r="M66" s="73">
        <v>201.12922</v>
      </c>
      <c r="N66" s="73">
        <v>233.645291</v>
      </c>
      <c r="O66" s="73">
        <v>221.364521</v>
      </c>
      <c r="P66" s="73">
        <v>244.193146</v>
      </c>
      <c r="Q66" s="73">
        <v>180.98827599999998</v>
      </c>
      <c r="R66" s="73">
        <v>177.328212</v>
      </c>
      <c r="S66" s="74">
        <f t="shared" si="11"/>
        <v>2352.617824</v>
      </c>
      <c r="T66" s="18"/>
    </row>
    <row r="67" spans="1:20" ht="15">
      <c r="A67" s="34"/>
      <c r="B67" s="14"/>
      <c r="C67" s="72" t="s">
        <v>122</v>
      </c>
      <c r="D67" s="72" t="s">
        <v>123</v>
      </c>
      <c r="E67" s="72" t="s">
        <v>124</v>
      </c>
      <c r="F67" s="72" t="s">
        <v>125</v>
      </c>
      <c r="G67" s="73">
        <v>116.290741</v>
      </c>
      <c r="H67" s="73">
        <v>128.620521</v>
      </c>
      <c r="I67" s="73">
        <v>130.44394</v>
      </c>
      <c r="J67" s="73">
        <v>131.731741</v>
      </c>
      <c r="K67" s="73">
        <v>132.466823</v>
      </c>
      <c r="L67" s="73">
        <v>106.019283</v>
      </c>
      <c r="M67" s="73">
        <v>103.21861</v>
      </c>
      <c r="N67" s="73">
        <v>147.42628200000001</v>
      </c>
      <c r="O67" s="73">
        <v>144.407272</v>
      </c>
      <c r="P67" s="73">
        <v>225.898322</v>
      </c>
      <c r="Q67" s="73">
        <v>131.495799</v>
      </c>
      <c r="R67" s="73">
        <v>148.184123</v>
      </c>
      <c r="S67" s="74">
        <f t="shared" si="11"/>
        <v>1646.203457</v>
      </c>
      <c r="T67" s="18"/>
    </row>
    <row r="68" spans="1:30" ht="18">
      <c r="A68" s="34"/>
      <c r="B68" s="85" t="s">
        <v>128</v>
      </c>
      <c r="C68" s="72"/>
      <c r="D68" s="72"/>
      <c r="E68" s="72"/>
      <c r="F68" s="72"/>
      <c r="G68" s="88">
        <f aca="true" t="shared" si="13" ref="G68:S68">SUM(G69:G70)</f>
        <v>72</v>
      </c>
      <c r="H68" s="88">
        <f t="shared" si="13"/>
        <v>28.1204</v>
      </c>
      <c r="I68" s="88">
        <f t="shared" si="13"/>
        <v>55.77</v>
      </c>
      <c r="J68" s="88">
        <f t="shared" si="13"/>
        <v>66.6</v>
      </c>
      <c r="K68" s="88">
        <f t="shared" si="13"/>
        <v>59.5</v>
      </c>
      <c r="L68" s="88">
        <f t="shared" si="13"/>
        <v>85.75</v>
      </c>
      <c r="M68" s="88">
        <f t="shared" si="13"/>
        <v>0</v>
      </c>
      <c r="N68" s="88">
        <f t="shared" si="13"/>
        <v>71.63</v>
      </c>
      <c r="O68" s="88">
        <f t="shared" si="13"/>
        <v>30.42</v>
      </c>
      <c r="P68" s="88">
        <f t="shared" si="13"/>
        <v>57.75</v>
      </c>
      <c r="Q68" s="88">
        <f t="shared" si="13"/>
        <v>62.3</v>
      </c>
      <c r="R68" s="88">
        <f t="shared" si="13"/>
        <v>185.36</v>
      </c>
      <c r="S68" s="89">
        <f t="shared" si="13"/>
        <v>775.2004000000001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20" ht="15">
      <c r="A69" s="34"/>
      <c r="B69" s="14"/>
      <c r="C69" s="72" t="s">
        <v>129</v>
      </c>
      <c r="D69" s="72" t="s">
        <v>130</v>
      </c>
      <c r="E69" s="72" t="s">
        <v>120</v>
      </c>
      <c r="F69" s="72" t="s">
        <v>25</v>
      </c>
      <c r="G69" s="73">
        <v>72</v>
      </c>
      <c r="H69" s="73">
        <v>28.1204</v>
      </c>
      <c r="I69" s="73">
        <v>55.77</v>
      </c>
      <c r="J69" s="73">
        <v>66.6</v>
      </c>
      <c r="K69" s="73">
        <v>59.5</v>
      </c>
      <c r="L69" s="73">
        <v>85.75</v>
      </c>
      <c r="M69" s="73">
        <v>0</v>
      </c>
      <c r="N69" s="73">
        <v>71.63</v>
      </c>
      <c r="O69" s="73">
        <v>30.42</v>
      </c>
      <c r="P69" s="73">
        <v>57.75</v>
      </c>
      <c r="Q69" s="73">
        <v>41.3</v>
      </c>
      <c r="R69" s="73">
        <v>45.36</v>
      </c>
      <c r="S69" s="74">
        <f t="shared" si="11"/>
        <v>614.2004000000001</v>
      </c>
      <c r="T69" s="18"/>
    </row>
    <row r="70" spans="1:20" ht="15">
      <c r="A70" s="34"/>
      <c r="B70" s="14"/>
      <c r="C70" s="72" t="s">
        <v>131</v>
      </c>
      <c r="D70" s="72" t="s">
        <v>130</v>
      </c>
      <c r="E70" s="72" t="s">
        <v>120</v>
      </c>
      <c r="F70" s="72" t="s">
        <v>25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21</v>
      </c>
      <c r="R70" s="73">
        <v>140</v>
      </c>
      <c r="S70" s="74">
        <f t="shared" si="11"/>
        <v>161</v>
      </c>
      <c r="T70" s="18"/>
    </row>
    <row r="71" spans="1:20" ht="15">
      <c r="A71" s="34"/>
      <c r="B71" s="14" t="s">
        <v>135</v>
      </c>
      <c r="C71" s="72" t="s">
        <v>90</v>
      </c>
      <c r="D71" s="72" t="s">
        <v>90</v>
      </c>
      <c r="E71" s="72" t="s">
        <v>63</v>
      </c>
      <c r="F71" s="72" t="s">
        <v>25</v>
      </c>
      <c r="G71" s="73">
        <v>114.496385</v>
      </c>
      <c r="H71" s="73">
        <v>74.56071</v>
      </c>
      <c r="I71" s="73">
        <v>0</v>
      </c>
      <c r="J71" s="73">
        <v>95.634</v>
      </c>
      <c r="K71" s="73">
        <v>0</v>
      </c>
      <c r="L71" s="73">
        <v>70.445144</v>
      </c>
      <c r="M71" s="73">
        <v>106.08120000000001</v>
      </c>
      <c r="N71" s="73">
        <v>0</v>
      </c>
      <c r="O71" s="73">
        <v>67.379301</v>
      </c>
      <c r="P71" s="73">
        <v>0</v>
      </c>
      <c r="Q71" s="73">
        <v>0</v>
      </c>
      <c r="R71" s="73">
        <v>63.813500000000005</v>
      </c>
      <c r="S71" s="74">
        <f t="shared" si="11"/>
        <v>592.41024</v>
      </c>
      <c r="T71" s="18"/>
    </row>
    <row r="72" spans="1:20" ht="15">
      <c r="A72" s="34"/>
      <c r="B72" s="14" t="s">
        <v>136</v>
      </c>
      <c r="C72" s="72" t="s">
        <v>137</v>
      </c>
      <c r="D72" s="72" t="s">
        <v>138</v>
      </c>
      <c r="E72" s="72" t="s">
        <v>70</v>
      </c>
      <c r="F72" s="72" t="s">
        <v>45</v>
      </c>
      <c r="G72" s="73">
        <v>0.653457</v>
      </c>
      <c r="H72" s="73">
        <v>0</v>
      </c>
      <c r="I72" s="73">
        <v>0</v>
      </c>
      <c r="J72" s="73">
        <v>0</v>
      </c>
      <c r="K72" s="73">
        <v>13.49434</v>
      </c>
      <c r="L72" s="73">
        <v>8.28</v>
      </c>
      <c r="M72" s="73">
        <v>0</v>
      </c>
      <c r="N72" s="73">
        <v>0</v>
      </c>
      <c r="O72" s="73">
        <v>3.8655869999999997</v>
      </c>
      <c r="P72" s="73">
        <v>10.54506</v>
      </c>
      <c r="Q72" s="73">
        <v>9.227762</v>
      </c>
      <c r="R72" s="73">
        <v>12.914152</v>
      </c>
      <c r="S72" s="74">
        <f t="shared" si="11"/>
        <v>58.980357999999995</v>
      </c>
      <c r="T72" s="18"/>
    </row>
    <row r="73" spans="1:20" ht="15">
      <c r="A73" s="34"/>
      <c r="B73" s="14" t="s">
        <v>117</v>
      </c>
      <c r="C73" s="72" t="s">
        <v>118</v>
      </c>
      <c r="D73" s="72" t="s">
        <v>119</v>
      </c>
      <c r="E73" s="72" t="s">
        <v>120</v>
      </c>
      <c r="F73" s="72" t="s">
        <v>25</v>
      </c>
      <c r="G73" s="73">
        <v>0</v>
      </c>
      <c r="H73" s="73">
        <v>0</v>
      </c>
      <c r="I73" s="73">
        <v>0</v>
      </c>
      <c r="J73" s="73">
        <v>11.043000000000001</v>
      </c>
      <c r="K73" s="73">
        <v>0</v>
      </c>
      <c r="L73" s="73">
        <v>11.52</v>
      </c>
      <c r="M73" s="73">
        <v>0</v>
      </c>
      <c r="N73" s="73">
        <v>0</v>
      </c>
      <c r="O73" s="73">
        <v>0</v>
      </c>
      <c r="P73" s="73">
        <v>0</v>
      </c>
      <c r="Q73" s="73">
        <v>3.14</v>
      </c>
      <c r="R73" s="73">
        <v>0</v>
      </c>
      <c r="S73" s="74">
        <f>SUM(G73:R73)</f>
        <v>25.703000000000003</v>
      </c>
      <c r="T73" s="18"/>
    </row>
    <row r="74" spans="1:20" ht="15">
      <c r="A74" s="44"/>
      <c r="B74" s="45" t="s">
        <v>132</v>
      </c>
      <c r="C74" s="82" t="s">
        <v>133</v>
      </c>
      <c r="D74" s="82" t="s">
        <v>134</v>
      </c>
      <c r="E74" s="82" t="s">
        <v>85</v>
      </c>
      <c r="F74" s="82" t="s">
        <v>45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15.1188</v>
      </c>
      <c r="Q74" s="83">
        <v>0</v>
      </c>
      <c r="R74" s="83">
        <v>0</v>
      </c>
      <c r="S74" s="84">
        <f t="shared" si="11"/>
        <v>15.1188</v>
      </c>
      <c r="T74" s="18"/>
    </row>
    <row r="75" spans="1:20" ht="15">
      <c r="A75" s="34"/>
      <c r="B75" s="14"/>
      <c r="C75" s="72"/>
      <c r="D75" s="72"/>
      <c r="E75" s="72"/>
      <c r="F75" s="7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4"/>
      <c r="T75" s="18"/>
    </row>
    <row r="76" spans="1:31" ht="20.25">
      <c r="A76" s="36" t="s">
        <v>160</v>
      </c>
      <c r="B76" s="37"/>
      <c r="C76" s="81"/>
      <c r="D76" s="81"/>
      <c r="E76" s="81"/>
      <c r="F76" s="81"/>
      <c r="G76" s="63">
        <f>SUM(G78)</f>
        <v>10009.458954</v>
      </c>
      <c r="H76" s="63">
        <f aca="true" t="shared" si="14" ref="H76:S76">SUM(H78)</f>
        <v>9389.650941</v>
      </c>
      <c r="I76" s="63">
        <f t="shared" si="14"/>
        <v>10493.010594</v>
      </c>
      <c r="J76" s="63">
        <f t="shared" si="14"/>
        <v>10217.948103</v>
      </c>
      <c r="K76" s="63">
        <f t="shared" si="14"/>
        <v>10416.068289</v>
      </c>
      <c r="L76" s="63">
        <f t="shared" si="14"/>
        <v>10036.9962</v>
      </c>
      <c r="M76" s="63">
        <f t="shared" si="14"/>
        <v>10110.678831</v>
      </c>
      <c r="N76" s="63">
        <f t="shared" si="14"/>
        <v>10047.79512</v>
      </c>
      <c r="O76" s="63">
        <f t="shared" si="14"/>
        <v>10318.358061</v>
      </c>
      <c r="P76" s="63">
        <f t="shared" si="14"/>
        <v>10810.068885</v>
      </c>
      <c r="Q76" s="63">
        <f t="shared" si="14"/>
        <v>9947.995101</v>
      </c>
      <c r="R76" s="63">
        <f t="shared" si="14"/>
        <v>10280.698827</v>
      </c>
      <c r="S76" s="64">
        <f t="shared" si="14"/>
        <v>122078.727906</v>
      </c>
      <c r="T76" s="18"/>
      <c r="U76" s="18"/>
      <c r="V76" s="18"/>
      <c r="W76" s="18"/>
      <c r="X76" s="18"/>
      <c r="Y76" s="18"/>
      <c r="Z76" s="18"/>
      <c r="AA76" s="18"/>
      <c r="AB76" s="20"/>
      <c r="AC76" s="20"/>
      <c r="AD76" s="20"/>
      <c r="AE76" s="20"/>
    </row>
    <row r="77" spans="1:31" ht="15">
      <c r="A77" s="34"/>
      <c r="B77" s="14"/>
      <c r="C77" s="72"/>
      <c r="D77" s="72"/>
      <c r="E77" s="72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4"/>
      <c r="T77" s="18"/>
      <c r="U77" s="18"/>
      <c r="V77" s="18"/>
      <c r="W77" s="18"/>
      <c r="X77" s="18"/>
      <c r="Y77" s="18"/>
      <c r="Z77" s="18"/>
      <c r="AA77" s="18"/>
      <c r="AB77" s="20"/>
      <c r="AC77" s="20"/>
      <c r="AD77" s="20"/>
      <c r="AE77" s="20"/>
    </row>
    <row r="78" spans="1:31" ht="18">
      <c r="A78" s="34"/>
      <c r="B78" s="35" t="s">
        <v>158</v>
      </c>
      <c r="C78" s="75"/>
      <c r="D78" s="76"/>
      <c r="E78" s="76"/>
      <c r="F78" s="76"/>
      <c r="G78" s="77">
        <f>SUM(G80)</f>
        <v>10009.458954</v>
      </c>
      <c r="H78" s="77">
        <f aca="true" t="shared" si="15" ref="H78:S78">SUM(H80)</f>
        <v>9389.650941</v>
      </c>
      <c r="I78" s="77">
        <f t="shared" si="15"/>
        <v>10493.010594</v>
      </c>
      <c r="J78" s="77">
        <f t="shared" si="15"/>
        <v>10217.948103</v>
      </c>
      <c r="K78" s="77">
        <f t="shared" si="15"/>
        <v>10416.068289</v>
      </c>
      <c r="L78" s="77">
        <f t="shared" si="15"/>
        <v>10036.9962</v>
      </c>
      <c r="M78" s="77">
        <f t="shared" si="15"/>
        <v>10110.678831</v>
      </c>
      <c r="N78" s="77">
        <f t="shared" si="15"/>
        <v>10047.79512</v>
      </c>
      <c r="O78" s="77">
        <f t="shared" si="15"/>
        <v>10318.358061</v>
      </c>
      <c r="P78" s="77">
        <f t="shared" si="15"/>
        <v>10810.068885</v>
      </c>
      <c r="Q78" s="77">
        <f t="shared" si="15"/>
        <v>9947.995101</v>
      </c>
      <c r="R78" s="77">
        <f t="shared" si="15"/>
        <v>10280.698827</v>
      </c>
      <c r="S78" s="78">
        <f t="shared" si="15"/>
        <v>122078.727906</v>
      </c>
      <c r="T78" s="18"/>
      <c r="U78" s="18"/>
      <c r="V78" s="18"/>
      <c r="W78" s="18"/>
      <c r="X78" s="18"/>
      <c r="Y78" s="18"/>
      <c r="Z78" s="18"/>
      <c r="AA78" s="18"/>
      <c r="AB78" s="20"/>
      <c r="AC78" s="20"/>
      <c r="AD78" s="20"/>
      <c r="AE78" s="20"/>
    </row>
    <row r="79" spans="1:20" ht="15">
      <c r="A79" s="34"/>
      <c r="B79" s="14"/>
      <c r="C79" s="72"/>
      <c r="D79" s="72"/>
      <c r="E79" s="72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4"/>
      <c r="T79" s="18"/>
    </row>
    <row r="80" spans="1:20" ht="15">
      <c r="A80" s="34"/>
      <c r="B80" s="14" t="s">
        <v>139</v>
      </c>
      <c r="C80" s="72" t="s">
        <v>140</v>
      </c>
      <c r="D80" s="72" t="s">
        <v>141</v>
      </c>
      <c r="E80" s="72" t="s">
        <v>35</v>
      </c>
      <c r="F80" s="72" t="s">
        <v>20</v>
      </c>
      <c r="G80" s="73">
        <v>10009.458954</v>
      </c>
      <c r="H80" s="73">
        <v>9389.650941</v>
      </c>
      <c r="I80" s="73">
        <v>10493.010594</v>
      </c>
      <c r="J80" s="73">
        <v>10217.948103</v>
      </c>
      <c r="K80" s="73">
        <v>10416.068289</v>
      </c>
      <c r="L80" s="73">
        <v>10036.9962</v>
      </c>
      <c r="M80" s="73">
        <v>10110.678831</v>
      </c>
      <c r="N80" s="73">
        <v>10047.79512</v>
      </c>
      <c r="O80" s="73">
        <v>10318.358061</v>
      </c>
      <c r="P80" s="73">
        <v>10810.068885</v>
      </c>
      <c r="Q80" s="73">
        <v>9947.995101</v>
      </c>
      <c r="R80" s="73">
        <v>10280.698827</v>
      </c>
      <c r="S80" s="74">
        <f>SUM(G80:R80)</f>
        <v>122078.727906</v>
      </c>
      <c r="T80" s="18"/>
    </row>
    <row r="81" spans="1:20" ht="15">
      <c r="A81" s="44"/>
      <c r="B81" s="45"/>
      <c r="C81" s="82"/>
      <c r="D81" s="82"/>
      <c r="E81" s="82"/>
      <c r="F81" s="82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4"/>
      <c r="T81" s="18"/>
    </row>
    <row r="82" spans="1:20" ht="15">
      <c r="A82" s="20"/>
      <c r="B82" s="21"/>
      <c r="C82" s="21"/>
      <c r="D82" s="21"/>
      <c r="E82" s="21"/>
      <c r="F82" s="2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7"/>
      <c r="T82" s="18"/>
    </row>
    <row r="83" spans="1:20" ht="15">
      <c r="A83" s="20" t="s">
        <v>163</v>
      </c>
      <c r="B83" s="21"/>
      <c r="C83" s="21"/>
      <c r="D83" s="21"/>
      <c r="E83" s="21"/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5"/>
      <c r="T83" s="16"/>
    </row>
    <row r="84" spans="1:20" ht="15.75">
      <c r="A84" s="90" t="s">
        <v>164</v>
      </c>
      <c r="B84" s="21"/>
      <c r="C84" s="21"/>
      <c r="D84" s="21"/>
      <c r="E84" s="21"/>
      <c r="F84" s="2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5"/>
      <c r="T84" s="16"/>
    </row>
    <row r="85" spans="1:20" ht="15">
      <c r="A85" s="20"/>
      <c r="B85" s="21"/>
      <c r="C85" s="21"/>
      <c r="D85" s="21"/>
      <c r="E85" s="21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5"/>
      <c r="T85" s="16"/>
    </row>
    <row r="86" spans="1:20" ht="15">
      <c r="A86" s="20"/>
      <c r="B86" s="21"/>
      <c r="C86" s="21"/>
      <c r="D86" s="21"/>
      <c r="E86" s="21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5"/>
      <c r="T86" s="16"/>
    </row>
    <row r="87" spans="1:20" ht="15">
      <c r="A87" s="20"/>
      <c r="B87" s="21"/>
      <c r="C87" s="21"/>
      <c r="D87" s="21"/>
      <c r="E87" s="21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15"/>
      <c r="T87" s="16"/>
    </row>
    <row r="88" spans="1:20" ht="15">
      <c r="A88" s="20"/>
      <c r="B88" s="21"/>
      <c r="C88" s="21"/>
      <c r="D88" s="21"/>
      <c r="E88" s="21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15"/>
      <c r="T88" s="16"/>
    </row>
    <row r="89" spans="1:20" ht="15">
      <c r="A89" s="20"/>
      <c r="B89" s="21"/>
      <c r="C89" s="21"/>
      <c r="D89" s="21"/>
      <c r="E89" s="21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15"/>
      <c r="T89" s="16"/>
    </row>
    <row r="90" spans="1:20" ht="15">
      <c r="A90" s="20"/>
      <c r="B90" s="21"/>
      <c r="C90" s="21"/>
      <c r="D90" s="21"/>
      <c r="E90" s="21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5"/>
      <c r="T90" s="16"/>
    </row>
    <row r="91" spans="1:20" ht="15">
      <c r="A91" s="20"/>
      <c r="B91" s="21"/>
      <c r="C91" s="21"/>
      <c r="D91" s="21"/>
      <c r="E91" s="21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5"/>
      <c r="T91" s="16"/>
    </row>
    <row r="92" spans="1:20" ht="15">
      <c r="A92" s="20"/>
      <c r="B92" s="21"/>
      <c r="C92" s="21"/>
      <c r="D92" s="21"/>
      <c r="E92" s="21"/>
      <c r="F92" s="21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15"/>
      <c r="T92" s="16"/>
    </row>
    <row r="93" spans="1:20" ht="15">
      <c r="A93" s="20"/>
      <c r="B93" s="21"/>
      <c r="C93" s="21"/>
      <c r="D93" s="21"/>
      <c r="E93" s="21"/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5"/>
      <c r="T93" s="16"/>
    </row>
    <row r="94" spans="1:20" ht="15">
      <c r="A94" s="20"/>
      <c r="B94" s="21"/>
      <c r="C94" s="21"/>
      <c r="D94" s="21"/>
      <c r="E94" s="21"/>
      <c r="F94" s="21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5"/>
      <c r="T94" s="16"/>
    </row>
    <row r="95" spans="1:20" ht="15">
      <c r="A95" s="20"/>
      <c r="B95" s="21"/>
      <c r="C95" s="21"/>
      <c r="D95" s="21"/>
      <c r="E95" s="21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15"/>
      <c r="T95" s="16"/>
    </row>
    <row r="96" spans="1:20" ht="15">
      <c r="A96" s="20"/>
      <c r="B96" s="21"/>
      <c r="C96" s="21"/>
      <c r="D96" s="21"/>
      <c r="E96" s="21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15"/>
      <c r="T96" s="16"/>
    </row>
    <row r="97" spans="1:20" ht="15">
      <c r="A97" s="20"/>
      <c r="B97" s="21"/>
      <c r="C97" s="21"/>
      <c r="D97" s="21"/>
      <c r="E97" s="21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5"/>
      <c r="T97" s="16"/>
    </row>
    <row r="98" spans="1:20" ht="15">
      <c r="A98" s="20"/>
      <c r="B98" s="21"/>
      <c r="C98" s="21"/>
      <c r="D98" s="21"/>
      <c r="E98" s="21"/>
      <c r="F98" s="21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15"/>
      <c r="T98" s="16"/>
    </row>
    <row r="99" spans="1:20" ht="15">
      <c r="A99" s="20"/>
      <c r="B99" s="21"/>
      <c r="C99" s="21"/>
      <c r="D99" s="21"/>
      <c r="E99" s="21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5"/>
      <c r="T99" s="16"/>
    </row>
    <row r="100" spans="1:20" ht="15">
      <c r="A100" s="20"/>
      <c r="B100" s="21"/>
      <c r="C100" s="21"/>
      <c r="D100" s="21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15"/>
      <c r="T100" s="16"/>
    </row>
    <row r="101" spans="1:20" ht="15">
      <c r="A101" s="20"/>
      <c r="B101" s="21"/>
      <c r="C101" s="21"/>
      <c r="D101" s="21"/>
      <c r="E101" s="21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15"/>
      <c r="T101" s="16"/>
    </row>
    <row r="102" spans="1:20" ht="15">
      <c r="A102" s="20"/>
      <c r="B102" s="21"/>
      <c r="C102" s="21"/>
      <c r="D102" s="21"/>
      <c r="E102" s="21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5"/>
      <c r="T102" s="16"/>
    </row>
    <row r="103" spans="1:20" ht="15">
      <c r="A103" s="20"/>
      <c r="B103" s="21"/>
      <c r="C103" s="21"/>
      <c r="D103" s="21"/>
      <c r="E103" s="21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5"/>
      <c r="T103" s="16"/>
    </row>
    <row r="104" spans="1:20" ht="15">
      <c r="A104" s="20"/>
      <c r="B104" s="21"/>
      <c r="C104" s="21"/>
      <c r="D104" s="21"/>
      <c r="E104" s="21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5"/>
      <c r="T104" s="16"/>
    </row>
    <row r="105" spans="1:20" ht="15">
      <c r="A105" s="20"/>
      <c r="B105" s="21"/>
      <c r="C105" s="21"/>
      <c r="D105" s="21"/>
      <c r="E105" s="21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5"/>
      <c r="T105" s="16"/>
    </row>
    <row r="106" spans="1:20" ht="15">
      <c r="A106" s="20"/>
      <c r="B106" s="21"/>
      <c r="C106" s="21"/>
      <c r="D106" s="21"/>
      <c r="E106" s="21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5"/>
      <c r="T106" s="16"/>
    </row>
    <row r="107" spans="1:20" ht="15">
      <c r="A107" s="20"/>
      <c r="B107" s="21"/>
      <c r="C107" s="21"/>
      <c r="D107" s="21"/>
      <c r="E107" s="21"/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5"/>
      <c r="T107" s="16"/>
    </row>
    <row r="108" spans="1:20" ht="15">
      <c r="A108" s="20"/>
      <c r="B108" s="21"/>
      <c r="C108" s="21"/>
      <c r="D108" s="21"/>
      <c r="E108" s="21"/>
      <c r="F108" s="2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15"/>
      <c r="T108" s="16"/>
    </row>
    <row r="109" spans="1:20" ht="15">
      <c r="A109" s="20"/>
      <c r="B109" s="21"/>
      <c r="C109" s="21"/>
      <c r="D109" s="21"/>
      <c r="E109" s="21"/>
      <c r="F109" s="2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15"/>
      <c r="T109" s="16"/>
    </row>
    <row r="110" spans="1:20" ht="15">
      <c r="A110" s="20"/>
      <c r="B110" s="21"/>
      <c r="C110" s="21"/>
      <c r="D110" s="21"/>
      <c r="E110" s="21"/>
      <c r="F110" s="2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15"/>
      <c r="T110" s="16"/>
    </row>
    <row r="111" spans="1:20" ht="15">
      <c r="A111" s="20"/>
      <c r="B111" s="21"/>
      <c r="C111" s="21"/>
      <c r="D111" s="21"/>
      <c r="E111" s="21"/>
      <c r="F111" s="2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15"/>
      <c r="T111" s="16"/>
    </row>
    <row r="112" spans="1:20" ht="15">
      <c r="A112" s="20"/>
      <c r="B112" s="21"/>
      <c r="C112" s="21"/>
      <c r="D112" s="21"/>
      <c r="E112" s="21"/>
      <c r="F112" s="2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15"/>
      <c r="T112" s="16"/>
    </row>
    <row r="113" spans="1:20" ht="15">
      <c r="A113" s="20"/>
      <c r="B113" s="21"/>
      <c r="C113" s="21"/>
      <c r="D113" s="21"/>
      <c r="E113" s="21"/>
      <c r="F113" s="2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15"/>
      <c r="T113" s="16"/>
    </row>
    <row r="114" spans="1:20" ht="15">
      <c r="A114" s="20"/>
      <c r="B114" s="21"/>
      <c r="C114" s="21"/>
      <c r="D114" s="21"/>
      <c r="E114" s="21"/>
      <c r="F114" s="2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15"/>
      <c r="T114" s="16"/>
    </row>
    <row r="115" spans="1:20" ht="15">
      <c r="A115" s="20"/>
      <c r="B115" s="21"/>
      <c r="C115" s="21"/>
      <c r="D115" s="21"/>
      <c r="E115" s="21"/>
      <c r="F115" s="2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15"/>
      <c r="T115" s="16"/>
    </row>
    <row r="116" spans="1:20" ht="15">
      <c r="A116" s="20"/>
      <c r="B116" s="21"/>
      <c r="C116" s="21"/>
      <c r="D116" s="21"/>
      <c r="E116" s="21"/>
      <c r="F116" s="2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15"/>
      <c r="T116" s="16"/>
    </row>
    <row r="117" spans="1:20" ht="15">
      <c r="A117" s="20"/>
      <c r="B117" s="21"/>
      <c r="C117" s="21"/>
      <c r="D117" s="21"/>
      <c r="E117" s="21"/>
      <c r="F117" s="2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15"/>
      <c r="T117" s="16"/>
    </row>
    <row r="118" spans="1:20" ht="15">
      <c r="A118" s="20"/>
      <c r="B118" s="21"/>
      <c r="C118" s="21"/>
      <c r="D118" s="21"/>
      <c r="E118" s="21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15"/>
      <c r="T118" s="16"/>
    </row>
    <row r="119" spans="1:20" ht="15">
      <c r="A119" s="20"/>
      <c r="B119" s="21"/>
      <c r="C119" s="21"/>
      <c r="D119" s="21"/>
      <c r="E119" s="21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15"/>
      <c r="T119" s="16"/>
    </row>
    <row r="120" spans="1:20" ht="15">
      <c r="A120" s="20"/>
      <c r="B120" s="21"/>
      <c r="C120" s="21"/>
      <c r="D120" s="21"/>
      <c r="E120" s="21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15"/>
      <c r="T120" s="16"/>
    </row>
    <row r="121" spans="1:20" ht="15">
      <c r="A121" s="20"/>
      <c r="B121" s="21"/>
      <c r="C121" s="21"/>
      <c r="D121" s="21"/>
      <c r="E121" s="21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15"/>
      <c r="T121" s="16"/>
    </row>
    <row r="122" spans="1:20" ht="15">
      <c r="A122" s="20"/>
      <c r="B122" s="21"/>
      <c r="C122" s="21"/>
      <c r="D122" s="21"/>
      <c r="E122" s="21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15"/>
      <c r="T122" s="16"/>
    </row>
    <row r="123" spans="1:20" ht="15">
      <c r="A123" s="20"/>
      <c r="B123" s="21"/>
      <c r="C123" s="21"/>
      <c r="D123" s="21"/>
      <c r="E123" s="21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15"/>
      <c r="T123" s="16"/>
    </row>
    <row r="124" spans="1:20" ht="15">
      <c r="A124" s="20"/>
      <c r="B124" s="21"/>
      <c r="C124" s="21"/>
      <c r="D124" s="21"/>
      <c r="E124" s="21"/>
      <c r="F124" s="21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15"/>
      <c r="T124" s="16"/>
    </row>
    <row r="125" spans="1:20" ht="15">
      <c r="A125" s="20"/>
      <c r="B125" s="21"/>
      <c r="C125" s="21"/>
      <c r="D125" s="21"/>
      <c r="E125" s="21"/>
      <c r="F125" s="21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15"/>
      <c r="T125" s="16"/>
    </row>
    <row r="126" spans="1:20" ht="15">
      <c r="A126" s="20"/>
      <c r="B126" s="21"/>
      <c r="C126" s="21"/>
      <c r="D126" s="21"/>
      <c r="E126" s="21"/>
      <c r="F126" s="21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15"/>
      <c r="T126" s="16"/>
    </row>
    <row r="127" spans="1:20" ht="15">
      <c r="A127" s="20"/>
      <c r="B127" s="21"/>
      <c r="C127" s="21"/>
      <c r="D127" s="21"/>
      <c r="E127" s="21"/>
      <c r="F127" s="21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15"/>
      <c r="T127" s="16"/>
    </row>
    <row r="128" spans="1:20" ht="15">
      <c r="A128" s="20"/>
      <c r="B128" s="21"/>
      <c r="C128" s="21"/>
      <c r="D128" s="21"/>
      <c r="E128" s="21"/>
      <c r="F128" s="21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15"/>
      <c r="T128" s="16"/>
    </row>
    <row r="129" spans="1:20" ht="15">
      <c r="A129" s="20"/>
      <c r="B129" s="21"/>
      <c r="C129" s="21"/>
      <c r="D129" s="21"/>
      <c r="E129" s="21"/>
      <c r="F129" s="21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15"/>
      <c r="T129" s="16"/>
    </row>
    <row r="130" spans="1:20" ht="15">
      <c r="A130" s="20"/>
      <c r="B130" s="21"/>
      <c r="C130" s="21"/>
      <c r="D130" s="21"/>
      <c r="E130" s="21"/>
      <c r="F130" s="21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15"/>
      <c r="T130" s="16"/>
    </row>
    <row r="131" spans="1:20" ht="15">
      <c r="A131" s="20"/>
      <c r="B131" s="21"/>
      <c r="C131" s="21"/>
      <c r="D131" s="21"/>
      <c r="E131" s="21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15"/>
      <c r="T131" s="16"/>
    </row>
    <row r="132" spans="1:20" ht="15">
      <c r="A132" s="20"/>
      <c r="B132" s="21"/>
      <c r="C132" s="21"/>
      <c r="D132" s="21"/>
      <c r="E132" s="21"/>
      <c r="F132" s="2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15"/>
      <c r="T132" s="16"/>
    </row>
    <row r="133" spans="1:20" ht="15">
      <c r="A133" s="20"/>
      <c r="B133" s="21"/>
      <c r="C133" s="21"/>
      <c r="D133" s="21"/>
      <c r="E133" s="21"/>
      <c r="F133" s="2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15"/>
      <c r="T133" s="16"/>
    </row>
    <row r="134" spans="1:20" ht="15">
      <c r="A134" s="20"/>
      <c r="B134" s="21"/>
      <c r="C134" s="21"/>
      <c r="D134" s="21"/>
      <c r="E134" s="21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15"/>
      <c r="T134" s="16"/>
    </row>
    <row r="135" spans="1:20" ht="15">
      <c r="A135" s="20"/>
      <c r="B135" s="21"/>
      <c r="C135" s="21"/>
      <c r="D135" s="21"/>
      <c r="E135" s="21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15"/>
      <c r="T135" s="16"/>
    </row>
    <row r="136" spans="1:20" ht="15">
      <c r="A136" s="20"/>
      <c r="B136" s="21"/>
      <c r="C136" s="21"/>
      <c r="D136" s="21"/>
      <c r="E136" s="21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15"/>
      <c r="T136" s="16"/>
    </row>
    <row r="137" spans="1:20" ht="15">
      <c r="A137" s="20"/>
      <c r="B137" s="21"/>
      <c r="C137" s="21"/>
      <c r="D137" s="21"/>
      <c r="E137" s="21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15"/>
      <c r="T137" s="16"/>
    </row>
    <row r="138" spans="1:20" ht="15">
      <c r="A138" s="20"/>
      <c r="B138" s="21"/>
      <c r="C138" s="21"/>
      <c r="D138" s="21"/>
      <c r="E138" s="21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15"/>
      <c r="T138" s="16"/>
    </row>
    <row r="139" spans="1:20" ht="15">
      <c r="A139" s="20"/>
      <c r="B139" s="21"/>
      <c r="C139" s="21"/>
      <c r="D139" s="21"/>
      <c r="E139" s="21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15"/>
      <c r="T139" s="16"/>
    </row>
    <row r="140" spans="1:20" ht="15">
      <c r="A140" s="20"/>
      <c r="B140" s="21"/>
      <c r="C140" s="21"/>
      <c r="D140" s="21"/>
      <c r="E140" s="21"/>
      <c r="F140" s="2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15"/>
      <c r="T140" s="16"/>
    </row>
    <row r="141" spans="1:20" ht="15">
      <c r="A141" s="20"/>
      <c r="B141" s="21"/>
      <c r="C141" s="21"/>
      <c r="D141" s="21"/>
      <c r="E141" s="21"/>
      <c r="F141" s="2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15"/>
      <c r="T141" s="16"/>
    </row>
    <row r="142" spans="1:20" ht="15">
      <c r="A142" s="20"/>
      <c r="B142" s="21"/>
      <c r="C142" s="21"/>
      <c r="D142" s="21"/>
      <c r="E142" s="21"/>
      <c r="F142" s="21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15"/>
      <c r="T142" s="16"/>
    </row>
    <row r="143" spans="1:20" ht="15">
      <c r="A143" s="20"/>
      <c r="B143" s="21"/>
      <c r="C143" s="21"/>
      <c r="D143" s="21"/>
      <c r="E143" s="21"/>
      <c r="F143" s="21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15"/>
      <c r="T143" s="16"/>
    </row>
    <row r="144" spans="1:20" ht="15">
      <c r="A144" s="20"/>
      <c r="B144" s="21"/>
      <c r="C144" s="21"/>
      <c r="D144" s="21"/>
      <c r="E144" s="21"/>
      <c r="F144" s="21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15"/>
      <c r="T144" s="16"/>
    </row>
    <row r="145" spans="1:20" ht="15">
      <c r="A145" s="20"/>
      <c r="B145" s="21"/>
      <c r="C145" s="21"/>
      <c r="D145" s="21"/>
      <c r="E145" s="21"/>
      <c r="F145" s="21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15"/>
      <c r="T145" s="16"/>
    </row>
    <row r="146" spans="1:20" ht="15">
      <c r="A146" s="20"/>
      <c r="B146" s="21"/>
      <c r="C146" s="21"/>
      <c r="D146" s="21"/>
      <c r="E146" s="21"/>
      <c r="F146" s="21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15"/>
      <c r="T146" s="16"/>
    </row>
    <row r="147" spans="1:20" ht="15">
      <c r="A147" s="20"/>
      <c r="B147" s="21"/>
      <c r="C147" s="21"/>
      <c r="D147" s="21"/>
      <c r="E147" s="21"/>
      <c r="F147" s="21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15"/>
      <c r="T147" s="16"/>
    </row>
    <row r="148" spans="1:20" ht="15">
      <c r="A148" s="20"/>
      <c r="B148" s="21"/>
      <c r="C148" s="21"/>
      <c r="D148" s="21"/>
      <c r="E148" s="21"/>
      <c r="F148" s="21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15"/>
      <c r="T148" s="16"/>
    </row>
    <row r="149" spans="1:20" ht="15">
      <c r="A149" s="20"/>
      <c r="B149" s="21"/>
      <c r="C149" s="21"/>
      <c r="D149" s="21"/>
      <c r="E149" s="21"/>
      <c r="F149" s="21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15"/>
      <c r="T149" s="16"/>
    </row>
    <row r="150" spans="1:20" ht="15">
      <c r="A150" s="20"/>
      <c r="B150" s="21"/>
      <c r="C150" s="21"/>
      <c r="D150" s="21"/>
      <c r="E150" s="21"/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15"/>
      <c r="T150" s="16"/>
    </row>
    <row r="151" spans="1:20" ht="15">
      <c r="A151" s="20"/>
      <c r="B151" s="21"/>
      <c r="C151" s="21"/>
      <c r="D151" s="21"/>
      <c r="E151" s="21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15"/>
      <c r="T151" s="16"/>
    </row>
    <row r="152" spans="1:20" ht="15">
      <c r="A152" s="20"/>
      <c r="B152" s="21"/>
      <c r="C152" s="21"/>
      <c r="D152" s="21"/>
      <c r="E152" s="21"/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15"/>
      <c r="T152" s="16"/>
    </row>
    <row r="153" spans="1:20" ht="15">
      <c r="A153" s="20"/>
      <c r="B153" s="21"/>
      <c r="C153" s="21"/>
      <c r="D153" s="21"/>
      <c r="E153" s="21"/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15"/>
      <c r="T153" s="16"/>
    </row>
    <row r="154" spans="1:20" ht="15">
      <c r="A154" s="20"/>
      <c r="B154" s="21"/>
      <c r="C154" s="21"/>
      <c r="D154" s="21"/>
      <c r="E154" s="21"/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15"/>
      <c r="T154" s="16"/>
    </row>
    <row r="155" spans="1:20" ht="15">
      <c r="A155" s="20"/>
      <c r="B155" s="21"/>
      <c r="C155" s="21"/>
      <c r="D155" s="21"/>
      <c r="E155" s="21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15"/>
      <c r="T155" s="16"/>
    </row>
    <row r="156" spans="1:20" ht="15">
      <c r="A156" s="20"/>
      <c r="B156" s="21"/>
      <c r="C156" s="21"/>
      <c r="D156" s="21"/>
      <c r="E156" s="21"/>
      <c r="F156" s="21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15"/>
      <c r="T156" s="16"/>
    </row>
    <row r="157" spans="1:20" ht="15">
      <c r="A157" s="20"/>
      <c r="B157" s="21"/>
      <c r="C157" s="21"/>
      <c r="D157" s="21"/>
      <c r="E157" s="21"/>
      <c r="F157" s="21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15"/>
      <c r="T157" s="16"/>
    </row>
    <row r="158" spans="1:20" ht="15">
      <c r="A158" s="20"/>
      <c r="B158" s="21"/>
      <c r="C158" s="21"/>
      <c r="D158" s="21"/>
      <c r="E158" s="21"/>
      <c r="F158" s="21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15"/>
      <c r="T158" s="16"/>
    </row>
    <row r="159" spans="1:20" ht="15">
      <c r="A159" s="20"/>
      <c r="B159" s="21"/>
      <c r="C159" s="21"/>
      <c r="D159" s="21"/>
      <c r="E159" s="21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15"/>
      <c r="T159" s="16"/>
    </row>
    <row r="160" spans="1:20" ht="15">
      <c r="A160" s="20"/>
      <c r="B160" s="21"/>
      <c r="C160" s="21"/>
      <c r="D160" s="21"/>
      <c r="E160" s="21"/>
      <c r="F160" s="21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15"/>
      <c r="T160" s="16"/>
    </row>
    <row r="161" spans="1:20" ht="15">
      <c r="A161" s="20"/>
      <c r="B161" s="21"/>
      <c r="C161" s="21"/>
      <c r="D161" s="21"/>
      <c r="E161" s="21"/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15"/>
      <c r="T161" s="16"/>
    </row>
    <row r="162" spans="1:20" ht="15">
      <c r="A162" s="20"/>
      <c r="B162" s="21"/>
      <c r="C162" s="21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15"/>
      <c r="T162" s="16"/>
    </row>
    <row r="163" spans="1:20" ht="15">
      <c r="A163" s="20"/>
      <c r="B163" s="21"/>
      <c r="C163" s="21"/>
      <c r="D163" s="21"/>
      <c r="E163" s="21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15"/>
      <c r="T163" s="16"/>
    </row>
    <row r="164" spans="1:20" ht="15">
      <c r="A164" s="20"/>
      <c r="B164" s="21"/>
      <c r="C164" s="21"/>
      <c r="D164" s="21"/>
      <c r="E164" s="21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15"/>
      <c r="T164" s="16"/>
    </row>
    <row r="165" spans="1:20" ht="15">
      <c r="A165" s="20"/>
      <c r="B165" s="21"/>
      <c r="C165" s="21"/>
      <c r="D165" s="21"/>
      <c r="E165" s="21"/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15"/>
      <c r="T165" s="16"/>
    </row>
    <row r="166" spans="1:20" ht="15">
      <c r="A166" s="20"/>
      <c r="B166" s="21"/>
      <c r="C166" s="21"/>
      <c r="D166" s="21"/>
      <c r="E166" s="21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15"/>
      <c r="T166" s="16"/>
    </row>
    <row r="167" spans="1:20" ht="15">
      <c r="A167" s="20"/>
      <c r="B167" s="21"/>
      <c r="C167" s="21"/>
      <c r="D167" s="21"/>
      <c r="E167" s="21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15"/>
      <c r="T167" s="16"/>
    </row>
    <row r="168" spans="1:20" ht="15">
      <c r="A168" s="20"/>
      <c r="B168" s="21"/>
      <c r="C168" s="21"/>
      <c r="D168" s="21"/>
      <c r="E168" s="21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15"/>
      <c r="T168" s="16"/>
    </row>
    <row r="169" spans="1:20" ht="15">
      <c r="A169" s="20"/>
      <c r="B169" s="21"/>
      <c r="C169" s="21"/>
      <c r="D169" s="21"/>
      <c r="E169" s="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15"/>
      <c r="T169" s="16"/>
    </row>
    <row r="170" spans="1:20" ht="15">
      <c r="A170" s="20"/>
      <c r="B170" s="21"/>
      <c r="C170" s="21"/>
      <c r="D170" s="21"/>
      <c r="E170" s="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15"/>
      <c r="T170" s="16"/>
    </row>
    <row r="171" spans="1:20" ht="15">
      <c r="A171" s="20"/>
      <c r="B171" s="21"/>
      <c r="C171" s="21"/>
      <c r="D171" s="21"/>
      <c r="E171" s="21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15"/>
      <c r="T171" s="16"/>
    </row>
    <row r="172" spans="1:20" ht="15">
      <c r="A172" s="20"/>
      <c r="B172" s="21"/>
      <c r="C172" s="21"/>
      <c r="D172" s="21"/>
      <c r="E172" s="21"/>
      <c r="F172" s="21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15"/>
      <c r="T172" s="16"/>
    </row>
    <row r="173" spans="1:20" ht="15">
      <c r="A173" s="20"/>
      <c r="B173" s="21"/>
      <c r="C173" s="21"/>
      <c r="D173" s="21"/>
      <c r="E173" s="21"/>
      <c r="F173" s="21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15"/>
      <c r="T173" s="16"/>
    </row>
    <row r="174" spans="1:20" ht="15">
      <c r="A174" s="20"/>
      <c r="B174" s="21"/>
      <c r="C174" s="21"/>
      <c r="D174" s="21"/>
      <c r="E174" s="21"/>
      <c r="F174" s="21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15"/>
      <c r="T174" s="16"/>
    </row>
    <row r="175" spans="1:20" ht="15">
      <c r="A175" s="20"/>
      <c r="B175" s="21"/>
      <c r="C175" s="21"/>
      <c r="D175" s="21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15"/>
      <c r="T175" s="16"/>
    </row>
    <row r="176" spans="1:20" ht="15">
      <c r="A176" s="20"/>
      <c r="B176" s="21"/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15"/>
      <c r="T176" s="16"/>
    </row>
    <row r="177" spans="1:20" ht="15">
      <c r="A177" s="20"/>
      <c r="B177" s="21"/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15"/>
      <c r="T177" s="16"/>
    </row>
    <row r="178" spans="1:20" ht="15">
      <c r="A178" s="20"/>
      <c r="B178" s="21"/>
      <c r="C178" s="21"/>
      <c r="D178" s="21"/>
      <c r="E178" s="21"/>
      <c r="F178" s="21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15"/>
      <c r="T178" s="16"/>
    </row>
    <row r="179" spans="1:20" ht="15">
      <c r="A179" s="20"/>
      <c r="B179" s="21"/>
      <c r="C179" s="21"/>
      <c r="D179" s="21"/>
      <c r="E179" s="21"/>
      <c r="F179" s="21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15"/>
      <c r="T179" s="16"/>
    </row>
    <row r="180" spans="1:20" ht="15">
      <c r="A180" s="20"/>
      <c r="B180" s="21"/>
      <c r="C180" s="21"/>
      <c r="D180" s="21"/>
      <c r="E180" s="21"/>
      <c r="F180" s="2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15"/>
      <c r="T180" s="16"/>
    </row>
    <row r="181" spans="1:20" ht="15">
      <c r="A181" s="20"/>
      <c r="B181" s="21"/>
      <c r="C181" s="21"/>
      <c r="D181" s="21"/>
      <c r="E181" s="21"/>
      <c r="F181" s="21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15"/>
      <c r="T181" s="16"/>
    </row>
    <row r="182" spans="1:20" ht="15">
      <c r="A182" s="20"/>
      <c r="B182" s="21"/>
      <c r="C182" s="21"/>
      <c r="D182" s="21"/>
      <c r="E182" s="21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15"/>
      <c r="T182" s="16"/>
    </row>
    <row r="183" spans="1:20" ht="15">
      <c r="A183" s="20"/>
      <c r="B183" s="21"/>
      <c r="C183" s="21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5"/>
      <c r="T183" s="16"/>
    </row>
    <row r="184" spans="1:20" ht="15">
      <c r="A184" s="20"/>
      <c r="B184" s="21"/>
      <c r="C184" s="21"/>
      <c r="D184" s="21"/>
      <c r="E184" s="21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5"/>
      <c r="T184" s="16"/>
    </row>
    <row r="185" spans="1:20" ht="15">
      <c r="A185" s="20"/>
      <c r="B185" s="21"/>
      <c r="C185" s="21"/>
      <c r="D185" s="21"/>
      <c r="E185" s="21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5"/>
      <c r="T185" s="16"/>
    </row>
    <row r="186" spans="1:20" ht="15">
      <c r="A186" s="20"/>
      <c r="B186" s="21"/>
      <c r="C186" s="21"/>
      <c r="D186" s="21"/>
      <c r="E186" s="21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15"/>
      <c r="T186" s="16"/>
    </row>
    <row r="187" spans="1:20" ht="15">
      <c r="A187" s="20"/>
      <c r="B187" s="21"/>
      <c r="C187" s="21"/>
      <c r="D187" s="21"/>
      <c r="E187" s="21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15"/>
      <c r="T187" s="16"/>
    </row>
    <row r="188" spans="1:20" ht="15">
      <c r="A188" s="20"/>
      <c r="B188" s="21"/>
      <c r="C188" s="21"/>
      <c r="D188" s="21"/>
      <c r="E188" s="21"/>
      <c r="F188" s="21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15"/>
      <c r="T188" s="16"/>
    </row>
    <row r="189" spans="1:20" ht="15">
      <c r="A189" s="20"/>
      <c r="B189" s="21"/>
      <c r="C189" s="21"/>
      <c r="D189" s="21"/>
      <c r="E189" s="21"/>
      <c r="F189" s="21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15"/>
      <c r="T189" s="16"/>
    </row>
    <row r="190" spans="1:20" ht="15">
      <c r="A190" s="20"/>
      <c r="B190" s="21"/>
      <c r="C190" s="21"/>
      <c r="D190" s="21"/>
      <c r="E190" s="21"/>
      <c r="F190" s="21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15"/>
      <c r="T190" s="16"/>
    </row>
    <row r="191" spans="1:20" ht="15">
      <c r="A191" s="20"/>
      <c r="B191" s="21"/>
      <c r="C191" s="21"/>
      <c r="D191" s="21"/>
      <c r="E191" s="21"/>
      <c r="F191" s="21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15"/>
      <c r="T191" s="16"/>
    </row>
    <row r="192" spans="1:20" ht="15">
      <c r="A192" s="20"/>
      <c r="B192" s="21"/>
      <c r="C192" s="21"/>
      <c r="D192" s="21"/>
      <c r="E192" s="21"/>
      <c r="F192" s="21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15"/>
      <c r="T192" s="16"/>
    </row>
    <row r="193" spans="1:20" ht="15">
      <c r="A193" s="20"/>
      <c r="B193" s="21"/>
      <c r="C193" s="21"/>
      <c r="D193" s="21"/>
      <c r="E193" s="21"/>
      <c r="F193" s="21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15"/>
      <c r="T193" s="16"/>
    </row>
    <row r="194" spans="1:20" ht="15">
      <c r="A194" s="20"/>
      <c r="B194" s="21"/>
      <c r="C194" s="21"/>
      <c r="D194" s="21"/>
      <c r="E194" s="21"/>
      <c r="F194" s="21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15"/>
      <c r="T194" s="16"/>
    </row>
    <row r="195" spans="1:20" ht="15">
      <c r="A195" s="20"/>
      <c r="B195" s="21"/>
      <c r="C195" s="21"/>
      <c r="D195" s="21"/>
      <c r="E195" s="21"/>
      <c r="F195" s="21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15"/>
      <c r="T195" s="16"/>
    </row>
    <row r="196" spans="1:20" ht="15">
      <c r="A196" s="20"/>
      <c r="B196" s="21"/>
      <c r="C196" s="21"/>
      <c r="D196" s="21"/>
      <c r="E196" s="21"/>
      <c r="F196" s="21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15"/>
      <c r="T196" s="16"/>
    </row>
    <row r="197" spans="1:20" ht="15">
      <c r="A197" s="20"/>
      <c r="B197" s="21"/>
      <c r="C197" s="21"/>
      <c r="D197" s="21"/>
      <c r="E197" s="21"/>
      <c r="F197" s="21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15"/>
      <c r="T197" s="16"/>
    </row>
    <row r="198" spans="1:20" ht="15">
      <c r="A198" s="20"/>
      <c r="B198" s="21"/>
      <c r="C198" s="21"/>
      <c r="D198" s="21"/>
      <c r="E198" s="21"/>
      <c r="F198" s="21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15"/>
      <c r="T198" s="16"/>
    </row>
    <row r="199" spans="1:20" ht="15">
      <c r="A199" s="20"/>
      <c r="B199" s="21"/>
      <c r="C199" s="21"/>
      <c r="D199" s="21"/>
      <c r="E199" s="21"/>
      <c r="F199" s="21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15"/>
      <c r="T199" s="16"/>
    </row>
    <row r="200" spans="1:20" ht="15">
      <c r="A200" s="20"/>
      <c r="B200" s="21"/>
      <c r="C200" s="21"/>
      <c r="D200" s="21"/>
      <c r="E200" s="21"/>
      <c r="F200" s="2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15"/>
      <c r="T200" s="16"/>
    </row>
    <row r="201" spans="1:20" ht="15">
      <c r="A201" s="20"/>
      <c r="B201" s="21"/>
      <c r="C201" s="21"/>
      <c r="D201" s="21"/>
      <c r="E201" s="21"/>
      <c r="F201" s="2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15"/>
      <c r="T201" s="16"/>
    </row>
    <row r="202" spans="1:20" ht="15">
      <c r="A202" s="20"/>
      <c r="B202" s="21"/>
      <c r="C202" s="21"/>
      <c r="D202" s="21"/>
      <c r="E202" s="21"/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15"/>
      <c r="T202" s="16"/>
    </row>
    <row r="203" spans="1:20" ht="15">
      <c r="A203" s="20"/>
      <c r="B203" s="21"/>
      <c r="C203" s="21"/>
      <c r="D203" s="21"/>
      <c r="E203" s="21"/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15"/>
      <c r="T203" s="16"/>
    </row>
    <row r="204" spans="1:20" ht="15">
      <c r="A204" s="20"/>
      <c r="B204" s="21"/>
      <c r="C204" s="21"/>
      <c r="D204" s="21"/>
      <c r="E204" s="21"/>
      <c r="F204" s="2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15"/>
      <c r="T204" s="16"/>
    </row>
    <row r="205" spans="1:20" ht="15">
      <c r="A205" s="20"/>
      <c r="B205" s="21"/>
      <c r="C205" s="21"/>
      <c r="D205" s="21"/>
      <c r="E205" s="21"/>
      <c r="F205" s="2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15"/>
      <c r="T205" s="16"/>
    </row>
    <row r="206" spans="1:20" ht="15">
      <c r="A206" s="20"/>
      <c r="B206" s="21"/>
      <c r="C206" s="21"/>
      <c r="D206" s="21"/>
      <c r="E206" s="21"/>
      <c r="F206" s="21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15"/>
      <c r="T206" s="16"/>
    </row>
    <row r="207" spans="1:20" ht="15">
      <c r="A207" s="20"/>
      <c r="B207" s="21"/>
      <c r="C207" s="21"/>
      <c r="D207" s="21"/>
      <c r="E207" s="21"/>
      <c r="F207" s="21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15"/>
      <c r="T207" s="16"/>
    </row>
    <row r="208" spans="1:20" ht="15">
      <c r="A208" s="20"/>
      <c r="B208" s="21"/>
      <c r="C208" s="21"/>
      <c r="D208" s="21"/>
      <c r="E208" s="21"/>
      <c r="F208" s="21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15"/>
      <c r="T208" s="16"/>
    </row>
    <row r="209" spans="1:20" ht="15">
      <c r="A209" s="20"/>
      <c r="B209" s="21"/>
      <c r="C209" s="21"/>
      <c r="D209" s="21"/>
      <c r="E209" s="21"/>
      <c r="F209" s="21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15"/>
      <c r="T209" s="16"/>
    </row>
    <row r="210" spans="1:20" ht="15">
      <c r="A210" s="20"/>
      <c r="B210" s="21"/>
      <c r="C210" s="21"/>
      <c r="D210" s="21"/>
      <c r="E210" s="21"/>
      <c r="F210" s="21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15"/>
      <c r="T210" s="16"/>
    </row>
    <row r="211" spans="1:20" ht="15">
      <c r="A211" s="20"/>
      <c r="B211" s="21"/>
      <c r="C211" s="21"/>
      <c r="D211" s="21"/>
      <c r="E211" s="21"/>
      <c r="F211" s="21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15"/>
      <c r="T211" s="16"/>
    </row>
    <row r="212" spans="1:20" ht="15">
      <c r="A212" s="20"/>
      <c r="B212" s="21"/>
      <c r="C212" s="21"/>
      <c r="D212" s="21"/>
      <c r="E212" s="21"/>
      <c r="F212" s="21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15"/>
      <c r="T212" s="16"/>
    </row>
    <row r="213" spans="1:20" ht="15">
      <c r="A213" s="20"/>
      <c r="B213" s="21"/>
      <c r="C213" s="21"/>
      <c r="D213" s="21"/>
      <c r="E213" s="21"/>
      <c r="F213" s="21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15"/>
      <c r="T213" s="16"/>
    </row>
    <row r="214" spans="1:20" ht="15">
      <c r="A214" s="20"/>
      <c r="B214" s="21"/>
      <c r="C214" s="21"/>
      <c r="D214" s="21"/>
      <c r="E214" s="21"/>
      <c r="F214" s="21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15"/>
      <c r="T214" s="16"/>
    </row>
    <row r="215" spans="1:20" ht="15">
      <c r="A215" s="20"/>
      <c r="B215" s="21"/>
      <c r="C215" s="21"/>
      <c r="D215" s="21"/>
      <c r="E215" s="21"/>
      <c r="F215" s="2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15"/>
      <c r="T215" s="16"/>
    </row>
    <row r="216" spans="1:20" ht="15">
      <c r="A216" s="20"/>
      <c r="B216" s="21"/>
      <c r="C216" s="21"/>
      <c r="D216" s="21"/>
      <c r="E216" s="21"/>
      <c r="F216" s="21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15"/>
      <c r="T216" s="16"/>
    </row>
    <row r="217" spans="1:20" ht="15">
      <c r="A217" s="20"/>
      <c r="B217" s="21"/>
      <c r="C217" s="21"/>
      <c r="D217" s="21"/>
      <c r="E217" s="21"/>
      <c r="F217" s="2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15"/>
      <c r="T217" s="16"/>
    </row>
    <row r="218" spans="1:20" ht="15">
      <c r="A218" s="20"/>
      <c r="B218" s="21"/>
      <c r="C218" s="21"/>
      <c r="D218" s="21"/>
      <c r="E218" s="21"/>
      <c r="F218" s="21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15"/>
      <c r="T218" s="16"/>
    </row>
    <row r="219" spans="1:20" ht="15">
      <c r="A219" s="20"/>
      <c r="B219" s="21"/>
      <c r="C219" s="21"/>
      <c r="D219" s="21"/>
      <c r="E219" s="21"/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15"/>
      <c r="T219" s="16"/>
    </row>
    <row r="220" spans="1:20" ht="15">
      <c r="A220" s="20"/>
      <c r="B220" s="21"/>
      <c r="C220" s="21"/>
      <c r="D220" s="21"/>
      <c r="E220" s="21"/>
      <c r="F220" s="2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15"/>
      <c r="T220" s="16"/>
    </row>
    <row r="221" spans="1:20" ht="15">
      <c r="A221" s="20"/>
      <c r="B221" s="21"/>
      <c r="C221" s="21"/>
      <c r="D221" s="21"/>
      <c r="E221" s="21"/>
      <c r="F221" s="2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15"/>
      <c r="T221" s="16"/>
    </row>
    <row r="222" spans="1:20" ht="15">
      <c r="A222" s="20"/>
      <c r="B222" s="21"/>
      <c r="C222" s="21"/>
      <c r="D222" s="21"/>
      <c r="E222" s="21"/>
      <c r="F222" s="21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15"/>
      <c r="T222" s="16"/>
    </row>
    <row r="223" spans="1:20" ht="15">
      <c r="A223" s="20"/>
      <c r="B223" s="21"/>
      <c r="C223" s="21"/>
      <c r="D223" s="21"/>
      <c r="E223" s="21"/>
      <c r="F223" s="21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15"/>
      <c r="T223" s="16"/>
    </row>
    <row r="224" spans="1:20" ht="15">
      <c r="A224" s="20"/>
      <c r="B224" s="21"/>
      <c r="C224" s="21"/>
      <c r="D224" s="21"/>
      <c r="E224" s="21"/>
      <c r="F224" s="21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15"/>
      <c r="T224" s="16"/>
    </row>
    <row r="225" spans="1:20" ht="15">
      <c r="A225" s="20"/>
      <c r="B225" s="21"/>
      <c r="C225" s="21"/>
      <c r="D225" s="21"/>
      <c r="E225" s="21"/>
      <c r="F225" s="21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15"/>
      <c r="T225" s="16"/>
    </row>
    <row r="226" spans="1:20" ht="15">
      <c r="A226" s="20"/>
      <c r="B226" s="21"/>
      <c r="C226" s="21"/>
      <c r="D226" s="21"/>
      <c r="E226" s="21"/>
      <c r="F226" s="2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15"/>
      <c r="T226" s="16"/>
    </row>
    <row r="227" spans="2:19" ht="10.5">
      <c r="B227" s="9"/>
      <c r="C227" s="9"/>
      <c r="D227" s="9"/>
      <c r="E227" s="9"/>
      <c r="F227" s="9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0"/>
    </row>
    <row r="228" spans="2:19" ht="10.5">
      <c r="B228" s="9"/>
      <c r="C228" s="9"/>
      <c r="D228" s="9"/>
      <c r="E228" s="9"/>
      <c r="F228" s="9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0"/>
    </row>
    <row r="229" spans="2:19" ht="10.5">
      <c r="B229" s="9"/>
      <c r="C229" s="9"/>
      <c r="D229" s="9"/>
      <c r="E229" s="9"/>
      <c r="F229" s="9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0"/>
    </row>
    <row r="230" spans="2:19" ht="10.5">
      <c r="B230" s="9"/>
      <c r="C230" s="9"/>
      <c r="D230" s="9"/>
      <c r="E230" s="9"/>
      <c r="F230" s="9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0"/>
    </row>
    <row r="231" spans="2:19" ht="10.5">
      <c r="B231" s="9"/>
      <c r="C231" s="9"/>
      <c r="D231" s="9"/>
      <c r="E231" s="9"/>
      <c r="F231" s="9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0"/>
    </row>
    <row r="232" spans="2:19" ht="10.5">
      <c r="B232" s="9"/>
      <c r="C232" s="9"/>
      <c r="D232" s="9"/>
      <c r="E232" s="9"/>
      <c r="F232" s="9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0"/>
    </row>
    <row r="233" spans="2:19" ht="10.5">
      <c r="B233" s="9"/>
      <c r="C233" s="9"/>
      <c r="D233" s="9"/>
      <c r="E233" s="9"/>
      <c r="F233" s="9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0"/>
    </row>
    <row r="234" spans="2:19" ht="10.5">
      <c r="B234" s="9"/>
      <c r="C234" s="9"/>
      <c r="D234" s="9"/>
      <c r="E234" s="9"/>
      <c r="F234" s="9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0"/>
    </row>
    <row r="235" spans="2:19" ht="10.5">
      <c r="B235" s="9"/>
      <c r="C235" s="9"/>
      <c r="D235" s="9"/>
      <c r="E235" s="9"/>
      <c r="F235" s="9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0"/>
    </row>
    <row r="236" spans="2:19" ht="10.5">
      <c r="B236" s="9"/>
      <c r="C236" s="9"/>
      <c r="D236" s="9"/>
      <c r="E236" s="9"/>
      <c r="F236" s="9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0"/>
    </row>
    <row r="237" spans="2:19" ht="10.5">
      <c r="B237" s="9"/>
      <c r="C237" s="9"/>
      <c r="D237" s="9"/>
      <c r="E237" s="9"/>
      <c r="F237" s="9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0"/>
    </row>
    <row r="238" spans="2:19" ht="10.5">
      <c r="B238" s="9"/>
      <c r="C238" s="9"/>
      <c r="D238" s="9"/>
      <c r="E238" s="9"/>
      <c r="F238" s="9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0"/>
    </row>
    <row r="239" spans="2:19" ht="10.5">
      <c r="B239" s="9"/>
      <c r="C239" s="9"/>
      <c r="D239" s="9"/>
      <c r="E239" s="9"/>
      <c r="F239" s="9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0"/>
    </row>
    <row r="240" spans="2:19" ht="10.5">
      <c r="B240" s="9"/>
      <c r="C240" s="9"/>
      <c r="D240" s="9"/>
      <c r="E240" s="9"/>
      <c r="F240" s="9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0"/>
    </row>
    <row r="241" spans="2:19" ht="10.5">
      <c r="B241" s="9"/>
      <c r="C241" s="9"/>
      <c r="D241" s="9"/>
      <c r="E241" s="9"/>
      <c r="F241" s="9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0"/>
    </row>
    <row r="242" spans="2:19" ht="10.5">
      <c r="B242" s="9"/>
      <c r="C242" s="9"/>
      <c r="D242" s="9"/>
      <c r="E242" s="9"/>
      <c r="F242" s="9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0"/>
    </row>
    <row r="243" spans="2:19" ht="10.5">
      <c r="B243" s="9"/>
      <c r="C243" s="9"/>
      <c r="D243" s="9"/>
      <c r="E243" s="9"/>
      <c r="F243" s="9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0"/>
    </row>
    <row r="244" spans="2:19" ht="10.5">
      <c r="B244" s="9"/>
      <c r="C244" s="9"/>
      <c r="D244" s="9"/>
      <c r="E244" s="9"/>
      <c r="F244" s="9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0"/>
    </row>
    <row r="245" spans="2:19" ht="10.5">
      <c r="B245" s="9"/>
      <c r="C245" s="9"/>
      <c r="D245" s="9"/>
      <c r="E245" s="9"/>
      <c r="F245" s="9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0"/>
    </row>
    <row r="246" spans="2:19" ht="10.5">
      <c r="B246" s="9"/>
      <c r="C246" s="9"/>
      <c r="D246" s="9"/>
      <c r="E246" s="9"/>
      <c r="F246" s="9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0"/>
    </row>
    <row r="247" spans="2:19" ht="10.5">
      <c r="B247" s="9"/>
      <c r="C247" s="9"/>
      <c r="D247" s="9"/>
      <c r="E247" s="9"/>
      <c r="F247" s="9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0"/>
    </row>
    <row r="248" spans="2:19" ht="10.5">
      <c r="B248" s="9"/>
      <c r="C248" s="9"/>
      <c r="D248" s="9"/>
      <c r="E248" s="9"/>
      <c r="F248" s="9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0"/>
    </row>
    <row r="249" spans="2:19" ht="10.5">
      <c r="B249" s="9"/>
      <c r="C249" s="9"/>
      <c r="D249" s="9"/>
      <c r="E249" s="9"/>
      <c r="F249" s="9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0"/>
    </row>
    <row r="250" spans="2:19" ht="10.5">
      <c r="B250" s="9"/>
      <c r="C250" s="9"/>
      <c r="D250" s="9"/>
      <c r="E250" s="9"/>
      <c r="F250" s="9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0"/>
    </row>
    <row r="251" spans="2:19" ht="10.5">
      <c r="B251" s="9"/>
      <c r="C251" s="9"/>
      <c r="D251" s="9"/>
      <c r="E251" s="9"/>
      <c r="F251" s="9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0"/>
    </row>
    <row r="252" spans="2:19" ht="10.5">
      <c r="B252" s="9"/>
      <c r="C252" s="9"/>
      <c r="D252" s="9"/>
      <c r="E252" s="9"/>
      <c r="F252" s="9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0"/>
    </row>
    <row r="253" spans="2:19" ht="10.5">
      <c r="B253" s="9"/>
      <c r="C253" s="9"/>
      <c r="D253" s="9"/>
      <c r="E253" s="9"/>
      <c r="F253" s="9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0"/>
    </row>
    <row r="254" spans="2:19" ht="10.5">
      <c r="B254" s="9"/>
      <c r="C254" s="9"/>
      <c r="D254" s="9"/>
      <c r="E254" s="9"/>
      <c r="F254" s="9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0"/>
    </row>
    <row r="255" spans="2:19" ht="10.5">
      <c r="B255" s="9"/>
      <c r="C255" s="9"/>
      <c r="D255" s="9"/>
      <c r="E255" s="9"/>
      <c r="F255" s="9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0"/>
    </row>
    <row r="256" spans="2:19" ht="10.5">
      <c r="B256" s="9"/>
      <c r="C256" s="9"/>
      <c r="D256" s="9"/>
      <c r="E256" s="9"/>
      <c r="F256" s="9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0"/>
    </row>
    <row r="257" spans="2:19" ht="10.5">
      <c r="B257" s="9"/>
      <c r="C257" s="9"/>
      <c r="D257" s="9"/>
      <c r="E257" s="9"/>
      <c r="F257" s="9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0"/>
    </row>
    <row r="258" spans="2:19" ht="10.5">
      <c r="B258" s="9"/>
      <c r="C258" s="9"/>
      <c r="D258" s="9"/>
      <c r="E258" s="9"/>
      <c r="F258" s="9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0"/>
    </row>
    <row r="259" spans="2:19" ht="10.5">
      <c r="B259" s="9"/>
      <c r="C259" s="9"/>
      <c r="D259" s="9"/>
      <c r="E259" s="9"/>
      <c r="F259" s="9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0"/>
    </row>
    <row r="260" spans="2:19" ht="10.5">
      <c r="B260" s="9"/>
      <c r="C260" s="9"/>
      <c r="D260" s="9"/>
      <c r="E260" s="9"/>
      <c r="F260" s="9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0"/>
    </row>
    <row r="261" spans="2:19" ht="10.5">
      <c r="B261" s="9"/>
      <c r="C261" s="9"/>
      <c r="D261" s="9"/>
      <c r="E261" s="9"/>
      <c r="F261" s="9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0"/>
    </row>
    <row r="262" spans="2:19" ht="10.5">
      <c r="B262" s="9"/>
      <c r="C262" s="9"/>
      <c r="D262" s="9"/>
      <c r="E262" s="9"/>
      <c r="F262" s="9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0"/>
    </row>
    <row r="263" spans="2:19" ht="10.5">
      <c r="B263" s="9"/>
      <c r="C263" s="9"/>
      <c r="D263" s="9"/>
      <c r="E263" s="9"/>
      <c r="F263" s="9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0"/>
    </row>
    <row r="264" spans="2:19" ht="10.5">
      <c r="B264" s="9"/>
      <c r="C264" s="9"/>
      <c r="D264" s="9"/>
      <c r="E264" s="9"/>
      <c r="F264" s="9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0"/>
    </row>
    <row r="265" spans="2:19" ht="10.5">
      <c r="B265" s="9"/>
      <c r="C265" s="9"/>
      <c r="D265" s="9"/>
      <c r="E265" s="9"/>
      <c r="F265" s="9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0"/>
    </row>
    <row r="266" spans="2:19" ht="10.5">
      <c r="B266" s="9"/>
      <c r="C266" s="9"/>
      <c r="D266" s="9"/>
      <c r="E266" s="9"/>
      <c r="F266" s="9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0"/>
    </row>
    <row r="267" spans="2:19" ht="10.5">
      <c r="B267" s="9"/>
      <c r="C267" s="9"/>
      <c r="D267" s="9"/>
      <c r="E267" s="9"/>
      <c r="F267" s="9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0"/>
    </row>
    <row r="268" spans="2:19" ht="10.5">
      <c r="B268" s="9"/>
      <c r="C268" s="9"/>
      <c r="D268" s="9"/>
      <c r="E268" s="9"/>
      <c r="F268" s="9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0"/>
    </row>
    <row r="269" spans="2:19" ht="10.5">
      <c r="B269" s="9"/>
      <c r="C269" s="9"/>
      <c r="D269" s="9"/>
      <c r="E269" s="9"/>
      <c r="F269" s="9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0"/>
    </row>
    <row r="270" spans="2:19" ht="10.5">
      <c r="B270" s="9"/>
      <c r="C270" s="9"/>
      <c r="D270" s="9"/>
      <c r="E270" s="9"/>
      <c r="F270" s="9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0"/>
    </row>
    <row r="271" spans="2:19" ht="10.5">
      <c r="B271" s="9"/>
      <c r="C271" s="9"/>
      <c r="D271" s="9"/>
      <c r="E271" s="9"/>
      <c r="F271" s="9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0"/>
    </row>
    <row r="272" spans="2:19" ht="10.5">
      <c r="B272" s="9"/>
      <c r="C272" s="9"/>
      <c r="D272" s="9"/>
      <c r="E272" s="9"/>
      <c r="F272" s="9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0"/>
    </row>
    <row r="273" spans="2:19" ht="10.5">
      <c r="B273" s="9"/>
      <c r="C273" s="9"/>
      <c r="D273" s="9"/>
      <c r="E273" s="9"/>
      <c r="F273" s="9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0"/>
    </row>
    <row r="274" spans="2:19" ht="10.5">
      <c r="B274" s="9"/>
      <c r="C274" s="9"/>
      <c r="D274" s="9"/>
      <c r="E274" s="9"/>
      <c r="F274" s="9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0"/>
    </row>
    <row r="275" spans="2:19" ht="10.5">
      <c r="B275" s="9"/>
      <c r="C275" s="9"/>
      <c r="D275" s="9"/>
      <c r="E275" s="9"/>
      <c r="F275" s="9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0"/>
    </row>
    <row r="276" spans="2:19" ht="10.5">
      <c r="B276" s="9"/>
      <c r="C276" s="9"/>
      <c r="D276" s="9"/>
      <c r="E276" s="9"/>
      <c r="F276" s="9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0"/>
    </row>
    <row r="277" spans="2:19" ht="10.5">
      <c r="B277" s="9"/>
      <c r="C277" s="9"/>
      <c r="D277" s="9"/>
      <c r="E277" s="9"/>
      <c r="F277" s="9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0"/>
    </row>
    <row r="278" spans="2:19" ht="10.5">
      <c r="B278" s="9"/>
      <c r="C278" s="9"/>
      <c r="D278" s="9"/>
      <c r="E278" s="9"/>
      <c r="F278" s="9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0"/>
    </row>
    <row r="279" spans="2:19" ht="10.5">
      <c r="B279" s="9"/>
      <c r="C279" s="9"/>
      <c r="D279" s="9"/>
      <c r="E279" s="9"/>
      <c r="F279" s="9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0"/>
    </row>
    <row r="280" spans="2:19" ht="10.5">
      <c r="B280" s="9"/>
      <c r="C280" s="9"/>
      <c r="D280" s="9"/>
      <c r="E280" s="9"/>
      <c r="F280" s="9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0"/>
    </row>
    <row r="281" spans="2:19" ht="10.5">
      <c r="B281" s="9"/>
      <c r="C281" s="9"/>
      <c r="D281" s="9"/>
      <c r="E281" s="9"/>
      <c r="F281" s="9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0"/>
    </row>
    <row r="282" spans="2:19" ht="10.5">
      <c r="B282" s="9"/>
      <c r="C282" s="9"/>
      <c r="D282" s="9"/>
      <c r="E282" s="9"/>
      <c r="F282" s="9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0"/>
    </row>
    <row r="283" spans="2:19" ht="10.5">
      <c r="B283" s="9"/>
      <c r="C283" s="9"/>
      <c r="D283" s="9"/>
      <c r="E283" s="9"/>
      <c r="F283" s="9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0"/>
    </row>
    <row r="284" spans="2:19" ht="10.5">
      <c r="B284" s="9"/>
      <c r="C284" s="9"/>
      <c r="D284" s="9"/>
      <c r="E284" s="9"/>
      <c r="F284" s="9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0"/>
    </row>
    <row r="285" spans="2:19" ht="10.5">
      <c r="B285" s="9"/>
      <c r="C285" s="9"/>
      <c r="D285" s="9"/>
      <c r="E285" s="9"/>
      <c r="F285" s="9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0"/>
    </row>
    <row r="286" spans="2:19" ht="10.5">
      <c r="B286" s="9"/>
      <c r="C286" s="9"/>
      <c r="D286" s="9"/>
      <c r="E286" s="9"/>
      <c r="F286" s="9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0"/>
    </row>
    <row r="287" spans="2:19" ht="10.5">
      <c r="B287" s="9"/>
      <c r="C287" s="9"/>
      <c r="D287" s="9"/>
      <c r="E287" s="9"/>
      <c r="F287" s="9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0"/>
    </row>
    <row r="288" spans="2:19" ht="10.5">
      <c r="B288" s="9"/>
      <c r="C288" s="9"/>
      <c r="D288" s="9"/>
      <c r="E288" s="9"/>
      <c r="F288" s="9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0"/>
    </row>
    <row r="289" spans="2:19" ht="10.5">
      <c r="B289" s="9"/>
      <c r="C289" s="9"/>
      <c r="D289" s="9"/>
      <c r="E289" s="9"/>
      <c r="F289" s="9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0"/>
    </row>
    <row r="290" spans="2:19" ht="10.5">
      <c r="B290" s="9"/>
      <c r="C290" s="9"/>
      <c r="D290" s="9"/>
      <c r="E290" s="9"/>
      <c r="F290" s="9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0"/>
    </row>
    <row r="291" spans="2:19" ht="10.5">
      <c r="B291" s="9"/>
      <c r="C291" s="9"/>
      <c r="D291" s="9"/>
      <c r="E291" s="9"/>
      <c r="F291" s="9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0"/>
    </row>
    <row r="292" spans="2:19" ht="10.5">
      <c r="B292" s="9"/>
      <c r="C292" s="9"/>
      <c r="D292" s="9"/>
      <c r="E292" s="9"/>
      <c r="F292" s="9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0"/>
    </row>
    <row r="293" spans="2:19" ht="10.5">
      <c r="B293" s="9"/>
      <c r="C293" s="9"/>
      <c r="D293" s="9"/>
      <c r="E293" s="9"/>
      <c r="F293" s="9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0"/>
    </row>
    <row r="294" spans="2:19" ht="10.5">
      <c r="B294" s="9"/>
      <c r="C294" s="9"/>
      <c r="D294" s="9"/>
      <c r="E294" s="9"/>
      <c r="F294" s="9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0"/>
    </row>
    <row r="295" spans="2:19" ht="10.5">
      <c r="B295" s="9"/>
      <c r="C295" s="9"/>
      <c r="D295" s="9"/>
      <c r="E295" s="9"/>
      <c r="F295" s="9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0"/>
    </row>
    <row r="296" spans="2:19" ht="10.5">
      <c r="B296" s="9"/>
      <c r="C296" s="9"/>
      <c r="D296" s="9"/>
      <c r="E296" s="9"/>
      <c r="F296" s="9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0"/>
    </row>
    <row r="297" spans="2:19" ht="10.5">
      <c r="B297" s="9"/>
      <c r="C297" s="9"/>
      <c r="D297" s="9"/>
      <c r="E297" s="9"/>
      <c r="F297" s="9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0"/>
    </row>
    <row r="298" spans="2:19" ht="10.5">
      <c r="B298" s="9"/>
      <c r="C298" s="9"/>
      <c r="D298" s="9"/>
      <c r="E298" s="9"/>
      <c r="F298" s="9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0"/>
    </row>
    <row r="299" spans="2:19" ht="10.5">
      <c r="B299" s="9"/>
      <c r="C299" s="9"/>
      <c r="D299" s="9"/>
      <c r="E299" s="9"/>
      <c r="F299" s="9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0"/>
    </row>
    <row r="300" spans="2:19" ht="10.5">
      <c r="B300" s="9"/>
      <c r="C300" s="9"/>
      <c r="D300" s="9"/>
      <c r="E300" s="9"/>
      <c r="F300" s="9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0"/>
    </row>
    <row r="301" spans="2:19" ht="10.5">
      <c r="B301" s="9"/>
      <c r="C301" s="9"/>
      <c r="D301" s="9"/>
      <c r="E301" s="9"/>
      <c r="F301" s="9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0"/>
    </row>
    <row r="302" spans="2:19" ht="10.5">
      <c r="B302" s="9"/>
      <c r="C302" s="9"/>
      <c r="D302" s="9"/>
      <c r="E302" s="9"/>
      <c r="F302" s="9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0"/>
    </row>
    <row r="303" spans="2:19" ht="10.5">
      <c r="B303" s="9"/>
      <c r="C303" s="9"/>
      <c r="D303" s="9"/>
      <c r="E303" s="9"/>
      <c r="F303" s="9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0"/>
    </row>
    <row r="304" spans="2:19" ht="10.5">
      <c r="B304" s="9"/>
      <c r="C304" s="9"/>
      <c r="D304" s="9"/>
      <c r="E304" s="9"/>
      <c r="F304" s="9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0"/>
    </row>
    <row r="305" spans="2:19" ht="10.5">
      <c r="B305" s="9"/>
      <c r="C305" s="9"/>
      <c r="D305" s="9"/>
      <c r="E305" s="9"/>
      <c r="F305" s="9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0"/>
    </row>
    <row r="306" spans="2:19" ht="10.5">
      <c r="B306" s="9"/>
      <c r="C306" s="9"/>
      <c r="D306" s="9"/>
      <c r="E306" s="9"/>
      <c r="F306" s="9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0"/>
    </row>
    <row r="307" spans="2:19" ht="10.5">
      <c r="B307" s="9"/>
      <c r="C307" s="9"/>
      <c r="D307" s="9"/>
      <c r="E307" s="9"/>
      <c r="F307" s="9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0"/>
    </row>
    <row r="308" spans="2:19" ht="10.5">
      <c r="B308" s="9"/>
      <c r="C308" s="9"/>
      <c r="D308" s="9"/>
      <c r="E308" s="9"/>
      <c r="F308" s="9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0"/>
    </row>
    <row r="309" spans="2:19" ht="10.5">
      <c r="B309" s="9"/>
      <c r="C309" s="9"/>
      <c r="D309" s="9"/>
      <c r="E309" s="9"/>
      <c r="F309" s="9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0"/>
    </row>
    <row r="310" spans="2:19" ht="10.5">
      <c r="B310" s="9"/>
      <c r="C310" s="9"/>
      <c r="D310" s="9"/>
      <c r="E310" s="9"/>
      <c r="F310" s="9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0"/>
    </row>
    <row r="311" spans="2:19" ht="10.5">
      <c r="B311" s="9"/>
      <c r="C311" s="9"/>
      <c r="D311" s="9"/>
      <c r="E311" s="9"/>
      <c r="F311" s="9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0"/>
    </row>
    <row r="312" spans="2:19" ht="10.5">
      <c r="B312" s="9"/>
      <c r="C312" s="9"/>
      <c r="D312" s="9"/>
      <c r="E312" s="9"/>
      <c r="F312" s="9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0"/>
    </row>
    <row r="313" spans="2:19" ht="10.5">
      <c r="B313" s="9"/>
      <c r="C313" s="9"/>
      <c r="D313" s="9"/>
      <c r="E313" s="9"/>
      <c r="F313" s="9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0"/>
    </row>
    <row r="314" spans="2:19" ht="10.5">
      <c r="B314" s="9"/>
      <c r="C314" s="9"/>
      <c r="D314" s="9"/>
      <c r="E314" s="9"/>
      <c r="F314" s="9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0"/>
    </row>
    <row r="315" spans="2:19" ht="10.5">
      <c r="B315" s="9"/>
      <c r="C315" s="9"/>
      <c r="D315" s="9"/>
      <c r="E315" s="9"/>
      <c r="F315" s="9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0"/>
    </row>
    <row r="316" spans="2:19" ht="10.5">
      <c r="B316" s="9"/>
      <c r="C316" s="9"/>
      <c r="D316" s="9"/>
      <c r="E316" s="9"/>
      <c r="F316" s="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0"/>
    </row>
    <row r="317" spans="2:19" ht="10.5">
      <c r="B317" s="9"/>
      <c r="C317" s="9"/>
      <c r="D317" s="9"/>
      <c r="E317" s="9"/>
      <c r="F317" s="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0"/>
    </row>
    <row r="318" spans="2:19" ht="10.5">
      <c r="B318" s="9"/>
      <c r="C318" s="9"/>
      <c r="D318" s="9"/>
      <c r="E318" s="9"/>
      <c r="F318" s="9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0"/>
    </row>
    <row r="319" spans="2:19" ht="10.5">
      <c r="B319" s="9"/>
      <c r="C319" s="9"/>
      <c r="D319" s="9"/>
      <c r="E319" s="9"/>
      <c r="F319" s="9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0"/>
    </row>
    <row r="320" spans="2:19" ht="10.5">
      <c r="B320" s="9"/>
      <c r="C320" s="9"/>
      <c r="D320" s="9"/>
      <c r="E320" s="9"/>
      <c r="F320" s="9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0"/>
    </row>
    <row r="321" spans="2:19" ht="10.5">
      <c r="B321" s="9"/>
      <c r="C321" s="9"/>
      <c r="D321" s="9"/>
      <c r="E321" s="9"/>
      <c r="F321" s="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0"/>
    </row>
    <row r="322" spans="2:19" ht="10.5">
      <c r="B322" s="9"/>
      <c r="C322" s="9"/>
      <c r="D322" s="9"/>
      <c r="E322" s="9"/>
      <c r="F322" s="9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0"/>
    </row>
    <row r="323" spans="2:19" ht="10.5">
      <c r="B323" s="9"/>
      <c r="C323" s="9"/>
      <c r="D323" s="9"/>
      <c r="E323" s="9"/>
      <c r="F323" s="9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0"/>
    </row>
    <row r="324" spans="2:19" ht="10.5">
      <c r="B324" s="9"/>
      <c r="C324" s="9"/>
      <c r="D324" s="9"/>
      <c r="E324" s="9"/>
      <c r="F324" s="9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0"/>
    </row>
    <row r="325" spans="2:19" ht="10.5">
      <c r="B325" s="9"/>
      <c r="C325" s="9"/>
      <c r="D325" s="9"/>
      <c r="E325" s="9"/>
      <c r="F325" s="9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0"/>
    </row>
    <row r="326" spans="2:19" ht="10.5">
      <c r="B326" s="9"/>
      <c r="C326" s="9"/>
      <c r="D326" s="9"/>
      <c r="E326" s="9"/>
      <c r="F326" s="9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0"/>
    </row>
    <row r="327" spans="2:19" ht="10.5">
      <c r="B327" s="9"/>
      <c r="C327" s="9"/>
      <c r="D327" s="9"/>
      <c r="E327" s="9"/>
      <c r="F327" s="9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0"/>
    </row>
    <row r="328" spans="2:19" ht="10.5">
      <c r="B328" s="9"/>
      <c r="C328" s="9"/>
      <c r="D328" s="9"/>
      <c r="E328" s="9"/>
      <c r="F328" s="9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0"/>
    </row>
    <row r="329" spans="2:19" ht="10.5">
      <c r="B329" s="9"/>
      <c r="C329" s="9"/>
      <c r="D329" s="9"/>
      <c r="E329" s="9"/>
      <c r="F329" s="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0"/>
    </row>
    <row r="330" spans="2:19" ht="10.5">
      <c r="B330" s="9"/>
      <c r="C330" s="9"/>
      <c r="D330" s="9"/>
      <c r="E330" s="9"/>
      <c r="F330" s="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0"/>
    </row>
    <row r="331" spans="2:19" ht="10.5">
      <c r="B331" s="9"/>
      <c r="C331" s="9"/>
      <c r="D331" s="9"/>
      <c r="E331" s="9"/>
      <c r="F331" s="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0"/>
    </row>
    <row r="332" spans="2:19" ht="10.5">
      <c r="B332" s="9"/>
      <c r="C332" s="9"/>
      <c r="D332" s="9"/>
      <c r="E332" s="9"/>
      <c r="F332" s="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0"/>
    </row>
    <row r="333" spans="2:19" ht="10.5">
      <c r="B333" s="9"/>
      <c r="C333" s="9"/>
      <c r="D333" s="9"/>
      <c r="E333" s="9"/>
      <c r="F333" s="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0"/>
    </row>
    <row r="334" spans="2:19" ht="10.5">
      <c r="B334" s="9"/>
      <c r="C334" s="9"/>
      <c r="D334" s="9"/>
      <c r="E334" s="9"/>
      <c r="F334" s="9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0"/>
    </row>
    <row r="335" spans="2:19" ht="10.5">
      <c r="B335" s="9"/>
      <c r="C335" s="9"/>
      <c r="D335" s="9"/>
      <c r="E335" s="9"/>
      <c r="F335" s="9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0"/>
    </row>
    <row r="336" spans="2:19" ht="10.5">
      <c r="B336" s="9"/>
      <c r="C336" s="9"/>
      <c r="D336" s="9"/>
      <c r="E336" s="9"/>
      <c r="F336" s="9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2:19" ht="10.5">
      <c r="B337" s="9"/>
      <c r="C337" s="9"/>
      <c r="D337" s="9"/>
      <c r="E337" s="9"/>
      <c r="F337" s="9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2:19" ht="10.5">
      <c r="B338" s="9"/>
      <c r="C338" s="9"/>
      <c r="D338" s="9"/>
      <c r="E338" s="9"/>
      <c r="F338" s="9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2:19" ht="10.5">
      <c r="B339" s="9"/>
      <c r="C339" s="9"/>
      <c r="D339" s="9"/>
      <c r="E339" s="9"/>
      <c r="F339" s="9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2:19" ht="10.5">
      <c r="B340" s="9"/>
      <c r="C340" s="9"/>
      <c r="D340" s="9"/>
      <c r="E340" s="9"/>
      <c r="F340" s="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2:19" ht="10.5">
      <c r="B341" s="9"/>
      <c r="C341" s="9"/>
      <c r="D341" s="9"/>
      <c r="E341" s="9"/>
      <c r="F341" s="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2:19" ht="10.5">
      <c r="B342" s="9"/>
      <c r="C342" s="9"/>
      <c r="D342" s="9"/>
      <c r="E342" s="9"/>
      <c r="F342" s="9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2:19" ht="10.5">
      <c r="B343" s="9"/>
      <c r="C343" s="9"/>
      <c r="D343" s="9"/>
      <c r="E343" s="9"/>
      <c r="F343" s="9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2:19" ht="10.5">
      <c r="B344" s="9"/>
      <c r="C344" s="9"/>
      <c r="D344" s="9"/>
      <c r="E344" s="9"/>
      <c r="F344" s="9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2:19" ht="10.5">
      <c r="B345" s="9"/>
      <c r="C345" s="9"/>
      <c r="D345" s="9"/>
      <c r="E345" s="9"/>
      <c r="F345" s="9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2:19" ht="10.5">
      <c r="B346" s="9"/>
      <c r="C346" s="9"/>
      <c r="D346" s="9"/>
      <c r="E346" s="9"/>
      <c r="F346" s="9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2:19" ht="10.5">
      <c r="B347" s="9"/>
      <c r="C347" s="9"/>
      <c r="D347" s="9"/>
      <c r="E347" s="9"/>
      <c r="F347" s="9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2:19" ht="10.5">
      <c r="B348" s="9"/>
      <c r="C348" s="9"/>
      <c r="D348" s="9"/>
      <c r="E348" s="9"/>
      <c r="F348" s="9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2:19" ht="10.5">
      <c r="B349" s="9"/>
      <c r="C349" s="9"/>
      <c r="D349" s="9"/>
      <c r="E349" s="9"/>
      <c r="F349" s="9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2:19" ht="10.5">
      <c r="B350" s="9"/>
      <c r="C350" s="9"/>
      <c r="D350" s="9"/>
      <c r="E350" s="9"/>
      <c r="F350" s="9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2:19" ht="10.5">
      <c r="B351" s="9"/>
      <c r="C351" s="9"/>
      <c r="D351" s="9"/>
      <c r="E351" s="9"/>
      <c r="F351" s="9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2:19" ht="10.5">
      <c r="B352" s="9"/>
      <c r="C352" s="9"/>
      <c r="D352" s="9"/>
      <c r="E352" s="9"/>
      <c r="F352" s="9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2:19" ht="10.5">
      <c r="B353" s="9"/>
      <c r="C353" s="9"/>
      <c r="D353" s="9"/>
      <c r="E353" s="9"/>
      <c r="F353" s="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2:19" ht="10.5">
      <c r="B354" s="9"/>
      <c r="C354" s="9"/>
      <c r="D354" s="9"/>
      <c r="E354" s="9"/>
      <c r="F354" s="9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2:19" ht="10.5">
      <c r="B355" s="9"/>
      <c r="C355" s="9"/>
      <c r="D355" s="9"/>
      <c r="E355" s="9"/>
      <c r="F355" s="9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2:19" ht="10.5">
      <c r="B356" s="9"/>
      <c r="C356" s="9"/>
      <c r="D356" s="9"/>
      <c r="E356" s="9"/>
      <c r="F356" s="9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2:19" ht="10.5">
      <c r="B357" s="9"/>
      <c r="C357" s="9"/>
      <c r="D357" s="9"/>
      <c r="E357" s="9"/>
      <c r="F357" s="9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2:19" ht="10.5">
      <c r="B358" s="9"/>
      <c r="C358" s="9"/>
      <c r="D358" s="9"/>
      <c r="E358" s="9"/>
      <c r="F358" s="9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2:19" ht="10.5">
      <c r="B359" s="9"/>
      <c r="C359" s="9"/>
      <c r="D359" s="9"/>
      <c r="E359" s="9"/>
      <c r="F359" s="9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2:19" ht="10.5">
      <c r="B360" s="9"/>
      <c r="C360" s="9"/>
      <c r="D360" s="9"/>
      <c r="E360" s="9"/>
      <c r="F360" s="9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2:19" ht="10.5">
      <c r="B361" s="9"/>
      <c r="C361" s="9"/>
      <c r="D361" s="9"/>
      <c r="E361" s="9"/>
      <c r="F361" s="9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2:19" ht="10.5">
      <c r="B362" s="9"/>
      <c r="C362" s="9"/>
      <c r="D362" s="9"/>
      <c r="E362" s="9"/>
      <c r="F362" s="9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2:19" ht="10.5">
      <c r="B363" s="9"/>
      <c r="C363" s="9"/>
      <c r="D363" s="9"/>
      <c r="E363" s="9"/>
      <c r="F363" s="9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2:19" ht="10.5">
      <c r="B364" s="9"/>
      <c r="C364" s="9"/>
      <c r="D364" s="9"/>
      <c r="E364" s="9"/>
      <c r="F364" s="9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2:19" ht="10.5">
      <c r="B365" s="9"/>
      <c r="C365" s="9"/>
      <c r="D365" s="9"/>
      <c r="E365" s="9"/>
      <c r="F365" s="9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2:19" ht="10.5">
      <c r="B366" s="9"/>
      <c r="C366" s="9"/>
      <c r="D366" s="9"/>
      <c r="E366" s="9"/>
      <c r="F366" s="9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2:19" ht="10.5">
      <c r="B367" s="9"/>
      <c r="C367" s="9"/>
      <c r="D367" s="9"/>
      <c r="E367" s="9"/>
      <c r="F367" s="9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2:19" ht="10.5">
      <c r="B368" s="9"/>
      <c r="C368" s="9"/>
      <c r="D368" s="9"/>
      <c r="E368" s="9"/>
      <c r="F368" s="9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2:19" ht="10.5">
      <c r="B369" s="9"/>
      <c r="C369" s="9"/>
      <c r="D369" s="9"/>
      <c r="E369" s="9"/>
      <c r="F369" s="9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2:19" ht="10.5">
      <c r="B370" s="9"/>
      <c r="C370" s="9"/>
      <c r="D370" s="9"/>
      <c r="E370" s="9"/>
      <c r="F370" s="9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2:19" ht="10.5">
      <c r="B371" s="9"/>
      <c r="C371" s="9"/>
      <c r="D371" s="9"/>
      <c r="E371" s="9"/>
      <c r="F371" s="9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2:19" ht="10.5">
      <c r="B372" s="9"/>
      <c r="C372" s="9"/>
      <c r="D372" s="9"/>
      <c r="E372" s="9"/>
      <c r="F372" s="9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2:19" ht="10.5">
      <c r="B373" s="9"/>
      <c r="C373" s="9"/>
      <c r="D373" s="9"/>
      <c r="E373" s="9"/>
      <c r="F373" s="9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2:19" ht="10.5">
      <c r="B374" s="9"/>
      <c r="C374" s="9"/>
      <c r="D374" s="9"/>
      <c r="E374" s="9"/>
      <c r="F374" s="9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2:19" ht="10.5">
      <c r="B375" s="9"/>
      <c r="C375" s="9"/>
      <c r="D375" s="9"/>
      <c r="E375" s="9"/>
      <c r="F375" s="9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2:19" ht="10.5">
      <c r="B376" s="9"/>
      <c r="C376" s="9"/>
      <c r="D376" s="9"/>
      <c r="E376" s="9"/>
      <c r="F376" s="9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2:19" ht="10.5">
      <c r="B377" s="9"/>
      <c r="C377" s="9"/>
      <c r="D377" s="9"/>
      <c r="E377" s="9"/>
      <c r="F377" s="9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2:19" ht="10.5">
      <c r="B378" s="9"/>
      <c r="C378" s="9"/>
      <c r="D378" s="9"/>
      <c r="E378" s="9"/>
      <c r="F378" s="9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2:19" ht="10.5">
      <c r="B379" s="9"/>
      <c r="C379" s="9"/>
      <c r="D379" s="9"/>
      <c r="E379" s="9"/>
      <c r="F379" s="9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2:19" ht="10.5">
      <c r="B380" s="9"/>
      <c r="C380" s="9"/>
      <c r="D380" s="9"/>
      <c r="E380" s="9"/>
      <c r="F380" s="9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2:19" ht="10.5">
      <c r="B381" s="9"/>
      <c r="C381" s="9"/>
      <c r="D381" s="9"/>
      <c r="E381" s="9"/>
      <c r="F381" s="9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2:19" ht="10.5">
      <c r="B382" s="9"/>
      <c r="C382" s="9"/>
      <c r="D382" s="9"/>
      <c r="E382" s="9"/>
      <c r="F382" s="9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2:19" ht="10.5">
      <c r="B383" s="9"/>
      <c r="C383" s="9"/>
      <c r="D383" s="9"/>
      <c r="E383" s="9"/>
      <c r="F383" s="9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2:19" ht="10.5">
      <c r="B384" s="9"/>
      <c r="C384" s="9"/>
      <c r="D384" s="9"/>
      <c r="E384" s="9"/>
      <c r="F384" s="9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2:19" ht="10.5">
      <c r="B385" s="9"/>
      <c r="C385" s="9"/>
      <c r="D385" s="9"/>
      <c r="E385" s="9"/>
      <c r="F385" s="9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2:19" ht="10.5">
      <c r="B386" s="9"/>
      <c r="C386" s="9"/>
      <c r="D386" s="9"/>
      <c r="E386" s="9"/>
      <c r="F386" s="9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2:19" ht="10.5">
      <c r="B387" s="9"/>
      <c r="C387" s="9"/>
      <c r="D387" s="9"/>
      <c r="E387" s="9"/>
      <c r="F387" s="9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2:19" ht="10.5">
      <c r="B388" s="9"/>
      <c r="C388" s="9"/>
      <c r="D388" s="9"/>
      <c r="E388" s="9"/>
      <c r="F388" s="9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2:19" ht="10.5">
      <c r="B389" s="9"/>
      <c r="C389" s="9"/>
      <c r="D389" s="9"/>
      <c r="E389" s="9"/>
      <c r="F389" s="9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2:19" ht="10.5">
      <c r="B390" s="9"/>
      <c r="C390" s="9"/>
      <c r="D390" s="9"/>
      <c r="E390" s="9"/>
      <c r="F390" s="9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2:19" ht="10.5">
      <c r="B391" s="9"/>
      <c r="C391" s="9"/>
      <c r="D391" s="9"/>
      <c r="E391" s="9"/>
      <c r="F391" s="9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2:19" ht="10.5">
      <c r="B392" s="9"/>
      <c r="C392" s="9"/>
      <c r="D392" s="9"/>
      <c r="E392" s="9"/>
      <c r="F392" s="9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2:19" ht="10.5">
      <c r="B393" s="9"/>
      <c r="C393" s="9"/>
      <c r="D393" s="9"/>
      <c r="E393" s="9"/>
      <c r="F393" s="9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2:19" ht="10.5">
      <c r="B394" s="9"/>
      <c r="C394" s="9"/>
      <c r="D394" s="9"/>
      <c r="E394" s="9"/>
      <c r="F394" s="9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2:19" ht="10.5">
      <c r="B395" s="9"/>
      <c r="C395" s="9"/>
      <c r="D395" s="9"/>
      <c r="E395" s="9"/>
      <c r="F395" s="9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7:19" ht="10.5"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</sheetData>
  <mergeCells count="20">
    <mergeCell ref="Q7:Q8"/>
    <mergeCell ref="R7:R8"/>
    <mergeCell ref="S7:S8"/>
    <mergeCell ref="A2:S3"/>
    <mergeCell ref="M7:M8"/>
    <mergeCell ref="N7:N8"/>
    <mergeCell ref="O7:O8"/>
    <mergeCell ref="P7:P8"/>
    <mergeCell ref="I7:I8"/>
    <mergeCell ref="J7:J8"/>
    <mergeCell ref="K7:K8"/>
    <mergeCell ref="L7:L8"/>
    <mergeCell ref="G6:S6"/>
    <mergeCell ref="A6:B8"/>
    <mergeCell ref="D6:F6"/>
    <mergeCell ref="D7:D8"/>
    <mergeCell ref="E7:E8"/>
    <mergeCell ref="F7:F8"/>
    <mergeCell ref="G7:G8"/>
    <mergeCell ref="H7:H8"/>
  </mergeCells>
  <printOptions horizontalCentered="1"/>
  <pageMargins left="0.1968503937007874" right="0.1968503937007874" top="0.4330708661417323" bottom="0.1968503937007874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2006-01-17T22:30:33Z</cp:lastPrinted>
  <dcterms:created xsi:type="dcterms:W3CDTF">2002-11-21T22:16:27Z</dcterms:created>
  <dcterms:modified xsi:type="dcterms:W3CDTF">2006-01-17T22:30:46Z</dcterms:modified>
  <cp:category/>
  <cp:version/>
  <cp:contentType/>
  <cp:contentStatus/>
</cp:coreProperties>
</file>