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05. Mayo\"/>
    </mc:Choice>
  </mc:AlternateContent>
  <bookViews>
    <workbookView xWindow="0" yWindow="0" windowWidth="28800" windowHeight="11025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IMPORTACIONES!$A$1:$I$37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H29" i="2"/>
  <c r="H28" i="2"/>
  <c r="H27" i="2"/>
  <c r="H26" i="2"/>
  <c r="H25" i="2"/>
  <c r="F24" i="2"/>
  <c r="E24" i="2"/>
  <c r="D24" i="2"/>
  <c r="C24" i="2"/>
  <c r="B24" i="2"/>
  <c r="H24" i="2" s="1"/>
  <c r="H21" i="2"/>
  <c r="H20" i="2"/>
  <c r="I18" i="2"/>
  <c r="I32" i="2" s="1"/>
  <c r="H17" i="2"/>
  <c r="H16" i="2"/>
  <c r="H15" i="2"/>
  <c r="H14" i="2"/>
  <c r="H12" i="2"/>
  <c r="H10" i="2"/>
  <c r="G9" i="2"/>
  <c r="F9" i="2"/>
  <c r="E9" i="2"/>
  <c r="D9" i="2"/>
  <c r="C9" i="2"/>
  <c r="B9" i="2"/>
  <c r="H9" i="2" s="1"/>
  <c r="H18" i="2"/>
  <c r="I35" i="1"/>
  <c r="I36" i="1" s="1"/>
  <c r="H30" i="1"/>
  <c r="G27" i="1"/>
  <c r="F27" i="1"/>
  <c r="E27" i="1"/>
  <c r="D27" i="1"/>
  <c r="C27" i="1"/>
  <c r="B27" i="1"/>
  <c r="H27" i="1" s="1"/>
  <c r="H35" i="1" s="1"/>
  <c r="I22" i="1"/>
  <c r="H21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H8" i="1"/>
  <c r="H7" i="1"/>
  <c r="H6" i="1"/>
  <c r="H31" i="2" l="1"/>
  <c r="H32" i="2" s="1"/>
  <c r="H22" i="1"/>
  <c r="H36" i="1" s="1"/>
</calcChain>
</file>

<file path=xl/sharedStrings.xml><?xml version="1.0" encoding="utf-8"?>
<sst xmlns="http://schemas.openxmlformats.org/spreadsheetml/2006/main" count="105" uniqueCount="75">
  <si>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</si>
  <si>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</si>
  <si>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</si>
  <si>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</si>
  <si>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</si>
  <si>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</si>
  <si>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</si>
  <si>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</si>
  <si>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</si>
  <si>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</si>
  <si>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</si>
  <si>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</si>
  <si>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</si>
  <si>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</si>
  <si>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</si>
  <si>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</si>
  <si>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</si>
  <si>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</si>
  <si>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</si>
  <si>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</si>
  <si>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</si>
  <si>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</si>
  <si>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</si>
  <si>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</si>
  <si>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</si>
  <si>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</si>
  <si>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</si>
  <si>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</si>
  <si>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</si>
  <si>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</si>
  <si>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</si>
  <si>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</si>
  <si>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</si>
  <si>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</si>
  <si>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</si>
  <si>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</si>
  <si>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</si>
  <si>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</si>
  <si>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</si>
  <si>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</si>
  <si>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</si>
  <si>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</si>
  <si>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</si>
  <si>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</si>
  <si>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</si>
  <si>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</si>
  <si>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>OTROS**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</si>
  <si>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</si>
  <si>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</si>
  <si>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</si>
  <si>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</si>
  <si>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</si>
  <si>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</si>
  <si>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</si>
  <si>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</si>
  <si>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</si>
  <si>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</si>
  <si>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</si>
  <si>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</si>
  <si>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</si>
  <si>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</si>
  <si>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</si>
  <si>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</si>
  <si>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</si>
  <si>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</si>
  <si>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</si>
  <si>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</si>
  <si>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</si>
  <si>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</si>
  <si>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</si>
  <si>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</si>
  <si>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</si>
  <si>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BALANZA COMERCIAL
MAYO 2019</t>
  </si>
  <si>
    <t xml:space="preserve"> </t>
  </si>
  <si>
    <r>
      <rPr>
        <b/>
        <sz val="10"/>
        <rFont val="Arial"/>
        <family val="2"/>
      </rPr>
      <t>Otros:</t>
    </r>
    <r>
      <rPr>
        <sz val="10"/>
        <rFont val="Arial"/>
        <family val="2"/>
      </rPr>
      <t xml:space="preserve">
(**) 
Propano: Lima Gas (23.59 MBPD), Llama Gas (26.36 MBPD) y Pluspetrol (88.65 MBPD).
Butano: Pluspetrol (135.06 MBPD).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</si>
</sst>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8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9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43" fontId="2" fillId="2" borderId="9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7" fillId="10" borderId="24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left" vertical="center" wrapText="1"/>
    </xf>
    <xf numFmtId="164" fontId="6" fillId="3" borderId="29" xfId="3" applyNumberFormat="1" applyFont="1" applyFill="1" applyBorder="1" applyAlignment="1">
      <alignment horizontal="left" vertical="center" wrapText="1"/>
    </xf>
    <xf numFmtId="164" fontId="6" fillId="3" borderId="30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32" xfId="3" applyNumberFormat="1" applyFont="1" applyFill="1" applyBorder="1" applyAlignment="1">
      <alignment horizontal="left" vertical="center" wrapText="1"/>
    </xf>
    <xf numFmtId="164" fontId="6" fillId="3" borderId="32" xfId="3" applyNumberFormat="1" applyFont="1" applyFill="1" applyBorder="1" applyAlignment="1">
      <alignment horizontal="center" vertical="center" wrapText="1"/>
    </xf>
    <xf numFmtId="164" fontId="6" fillId="3" borderId="33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34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11" fillId="9" borderId="31" xfId="3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6" fillId="3" borderId="33" xfId="3" applyNumberFormat="1" applyFont="1" applyFill="1" applyBorder="1" applyAlignment="1">
      <alignment horizontal="center" wrapText="1"/>
    </xf>
    <xf numFmtId="164" fontId="6" fillId="3" borderId="0" xfId="3" applyNumberFormat="1" applyFont="1" applyFill="1" applyBorder="1" applyAlignment="1">
      <alignment horizont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35" xfId="3" applyNumberFormat="1" applyFont="1" applyFill="1" applyBorder="1" applyAlignment="1">
      <alignment horizontal="center" vertical="center" wrapText="1"/>
    </xf>
    <xf numFmtId="164" fontId="11" fillId="7" borderId="36" xfId="3" applyNumberFormat="1" applyFont="1" applyFill="1" applyBorder="1" applyAlignment="1">
      <alignment horizontal="center" vertical="center" wrapText="1"/>
    </xf>
    <xf numFmtId="164" fontId="11" fillId="7" borderId="37" xfId="3" applyNumberFormat="1" applyFont="1" applyFill="1" applyBorder="1" applyAlignment="1">
      <alignment horizontal="center" vertical="center" wrapText="1"/>
    </xf>
    <xf numFmtId="164" fontId="11" fillId="7" borderId="31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31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25" xfId="3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6" fillId="3" borderId="28" xfId="3" applyNumberFormat="1" applyFont="1" applyFill="1" applyBorder="1" applyAlignment="1">
      <alignment horizontal="center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view="pageBreakPreview" zoomScaleNormal="65" zoomScaleSheetLayoutView="100" workbookViewId="0">
      <selection activeCell="D28" sqref="D28"/>
    </sheetView>
  </sheetViews>
  <sheetFormatPr baseColWidth="10" defaultColWidth="12.5703125" defaultRowHeight="12.75"/>
  <cols>
    <col min="1" max="1" width="42.7109375" style="48" bestFit="1" customWidth="1"/>
    <col min="2" max="2" width="14.42578125" style="55" bestFit="1" customWidth="1"/>
    <col min="3" max="3" width="16.5703125" style="55" bestFit="1" customWidth="1"/>
    <col min="4" max="4" width="17.42578125" style="55" customWidth="1"/>
    <col min="5" max="5" width="13.85546875" style="55" bestFit="1" customWidth="1"/>
    <col min="6" max="6" width="20.85546875" style="55" bestFit="1" customWidth="1"/>
    <col min="7" max="7" width="10.85546875" style="55" bestFit="1" customWidth="1"/>
    <col min="8" max="8" width="12.140625" style="55" bestFit="1" customWidth="1"/>
    <col min="9" max="9" width="14.7109375" style="30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60" t="s">
        <v>0</v>
      </c>
      <c r="B4" s="87" t="s">
        <v>1</v>
      </c>
      <c r="C4" s="88"/>
      <c r="D4" s="88"/>
      <c r="E4" s="88"/>
      <c r="F4" s="88"/>
      <c r="G4" s="89"/>
      <c r="H4" s="87" t="s">
        <v>2</v>
      </c>
      <c r="I4" s="89"/>
    </row>
    <row r="5" spans="1:11" ht="21" customHeight="1" thickBot="1">
      <c r="A5" s="60" t="s">
        <v>3</v>
      </c>
      <c r="B5" s="5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8" t="s">
        <v>9</v>
      </c>
      <c r="H5" s="7" t="s">
        <v>10</v>
      </c>
      <c r="I5" s="6" t="s">
        <v>11</v>
      </c>
    </row>
    <row r="6" spans="1:11" ht="21" customHeight="1">
      <c r="A6" s="61" t="s">
        <v>12</v>
      </c>
      <c r="B6" s="9"/>
      <c r="C6" s="9"/>
      <c r="D6" s="9"/>
      <c r="E6" s="9">
        <v>3911.0402300000001</v>
      </c>
      <c r="F6" s="9"/>
      <c r="G6" s="9"/>
      <c r="H6" s="10">
        <f>SUM(B6:G6)</f>
        <v>3911.0402300000001</v>
      </c>
      <c r="I6" s="10">
        <v>39562.330999999998</v>
      </c>
    </row>
    <row r="7" spans="1:11" ht="21" customHeight="1">
      <c r="A7" s="62" t="s">
        <v>13</v>
      </c>
      <c r="B7" s="9"/>
      <c r="C7" s="9"/>
      <c r="D7" s="9"/>
      <c r="E7" s="9"/>
      <c r="F7" s="9"/>
      <c r="G7" s="9"/>
      <c r="H7" s="11">
        <f t="shared" ref="H7:H21" si="0">SUM(B7:G7)</f>
        <v>0</v>
      </c>
      <c r="I7" s="11"/>
    </row>
    <row r="8" spans="1:11" ht="21" customHeight="1">
      <c r="A8" s="63" t="s">
        <v>14</v>
      </c>
      <c r="B8" s="9"/>
      <c r="C8" s="9"/>
      <c r="D8" s="9"/>
      <c r="E8" s="9"/>
      <c r="F8" s="9"/>
      <c r="G8" s="9"/>
      <c r="H8" s="11">
        <f t="shared" si="0"/>
        <v>0</v>
      </c>
      <c r="I8" s="11"/>
    </row>
    <row r="9" spans="1:11" ht="21" customHeight="1">
      <c r="A9" s="63" t="s">
        <v>15</v>
      </c>
      <c r="B9" s="9"/>
      <c r="C9" s="9"/>
      <c r="D9" s="9"/>
      <c r="E9" s="9"/>
      <c r="F9" s="9"/>
      <c r="G9" s="9">
        <v>3.5727199999999999</v>
      </c>
      <c r="H9" s="11">
        <v>0</v>
      </c>
      <c r="I9" s="11">
        <v>186.69499999999999</v>
      </c>
    </row>
    <row r="10" spans="1:11" ht="21" customHeight="1">
      <c r="A10" s="64" t="s">
        <v>16</v>
      </c>
      <c r="B10" s="14"/>
      <c r="C10" s="14"/>
      <c r="D10" s="14"/>
      <c r="E10" s="14"/>
      <c r="F10" s="14"/>
      <c r="G10" s="14"/>
      <c r="H10" s="10">
        <f>SUM(B9:G9)</f>
        <v>3.5727199999999999</v>
      </c>
      <c r="I10" s="10"/>
      <c r="K10" s="12"/>
    </row>
    <row r="11" spans="1:11" ht="21" customHeight="1">
      <c r="A11" s="61" t="s">
        <v>17</v>
      </c>
      <c r="B11" s="9">
        <v>284.45267000000001</v>
      </c>
      <c r="C11" s="9">
        <v>32.657679999999921</v>
      </c>
      <c r="D11" s="9"/>
      <c r="E11" s="9"/>
      <c r="F11" s="9">
        <v>128.34115999999997</v>
      </c>
      <c r="G11" s="9">
        <v>14.303460000000001</v>
      </c>
      <c r="H11" s="10">
        <f t="shared" si="0"/>
        <v>459.75496999999984</v>
      </c>
      <c r="I11" s="10">
        <v>43588.73799999999</v>
      </c>
    </row>
    <row r="12" spans="1:11" ht="21" customHeight="1">
      <c r="A12" s="61" t="s">
        <v>18</v>
      </c>
      <c r="B12" s="9"/>
      <c r="C12" s="9"/>
      <c r="D12" s="9"/>
      <c r="E12" s="9"/>
      <c r="F12" s="9"/>
      <c r="G12" s="13"/>
      <c r="H12" s="10">
        <f t="shared" si="0"/>
        <v>0</v>
      </c>
      <c r="I12" s="10"/>
    </row>
    <row r="13" spans="1:11" ht="21" customHeight="1">
      <c r="A13" s="61" t="s">
        <v>19</v>
      </c>
      <c r="B13" s="9">
        <v>111.26</v>
      </c>
      <c r="C13" s="9">
        <v>223.44595999999999</v>
      </c>
      <c r="D13" s="9"/>
      <c r="E13" s="9"/>
      <c r="F13" s="9"/>
      <c r="G13" s="9"/>
      <c r="H13" s="10">
        <f t="shared" si="0"/>
        <v>334.70596</v>
      </c>
      <c r="I13" s="10">
        <v>22080.447999999997</v>
      </c>
    </row>
    <row r="14" spans="1:11" ht="21" customHeight="1">
      <c r="A14" s="61" t="s">
        <v>20</v>
      </c>
      <c r="B14" s="9"/>
      <c r="C14" s="9"/>
      <c r="D14" s="9"/>
      <c r="E14" s="9"/>
      <c r="F14" s="9"/>
      <c r="G14" s="9"/>
      <c r="H14" s="10">
        <f t="shared" si="0"/>
        <v>0</v>
      </c>
      <c r="I14" s="10"/>
    </row>
    <row r="15" spans="1:11" ht="21" customHeight="1">
      <c r="A15" s="65" t="s">
        <v>21</v>
      </c>
      <c r="B15" s="9"/>
      <c r="C15" s="9"/>
      <c r="D15" s="9"/>
      <c r="E15" s="9"/>
      <c r="F15" s="9"/>
      <c r="G15" s="9"/>
      <c r="H15" s="11"/>
      <c r="I15" s="11"/>
    </row>
    <row r="16" spans="1:11" ht="21" customHeight="1">
      <c r="A16" s="63" t="s">
        <v>22</v>
      </c>
      <c r="B16" s="9">
        <v>331.60879999999997</v>
      </c>
      <c r="C16" s="9"/>
      <c r="D16" s="9"/>
      <c r="E16" s="9"/>
      <c r="F16" s="9"/>
      <c r="G16" s="9">
        <v>93.444240000000008</v>
      </c>
      <c r="H16" s="11"/>
      <c r="I16" s="11"/>
    </row>
    <row r="17" spans="1:12" ht="21" customHeight="1">
      <c r="A17" s="61" t="s">
        <v>23</v>
      </c>
      <c r="B17" s="14">
        <f t="shared" ref="B17:G17" si="1">+B15+B16</f>
        <v>331.60879999999997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93.444240000000008</v>
      </c>
      <c r="H17" s="10">
        <f t="shared" si="0"/>
        <v>425.05304000000001</v>
      </c>
      <c r="I17" s="10">
        <v>26142.957000000002</v>
      </c>
    </row>
    <row r="18" spans="1:12" ht="21" customHeight="1">
      <c r="A18" s="61" t="s">
        <v>24</v>
      </c>
      <c r="B18" s="9"/>
      <c r="C18" s="9"/>
      <c r="D18" s="9"/>
      <c r="E18" s="9"/>
      <c r="F18" s="9"/>
      <c r="G18" s="9"/>
      <c r="H18" s="10">
        <f t="shared" si="0"/>
        <v>0</v>
      </c>
      <c r="I18" s="10"/>
    </row>
    <row r="19" spans="1:12" ht="21" customHeight="1">
      <c r="A19" s="64" t="s">
        <v>25</v>
      </c>
      <c r="B19" s="9"/>
      <c r="C19" s="9"/>
      <c r="D19" s="9"/>
      <c r="E19" s="9"/>
      <c r="F19" s="9"/>
      <c r="G19" s="9">
        <v>8.5935587828349949</v>
      </c>
      <c r="H19" s="10">
        <f t="shared" si="0"/>
        <v>8.5935587828349949</v>
      </c>
      <c r="I19" s="10">
        <v>2214.8979999999997</v>
      </c>
    </row>
    <row r="20" spans="1:12" ht="21" customHeight="1">
      <c r="A20" s="64" t="s">
        <v>26</v>
      </c>
      <c r="B20" s="9"/>
      <c r="C20" s="9"/>
      <c r="D20" s="9"/>
      <c r="E20" s="9"/>
      <c r="F20" s="9"/>
      <c r="G20" s="9"/>
      <c r="H20" s="10"/>
      <c r="I20" s="10"/>
    </row>
    <row r="21" spans="1:12" ht="21" customHeight="1">
      <c r="A21" s="61" t="s">
        <v>27</v>
      </c>
      <c r="B21" s="15"/>
      <c r="C21" s="15"/>
      <c r="D21" s="15"/>
      <c r="E21" s="15"/>
      <c r="F21" s="15"/>
      <c r="G21" s="15">
        <v>0.8214444011074199</v>
      </c>
      <c r="H21" s="10">
        <f t="shared" si="0"/>
        <v>0.8214444011074199</v>
      </c>
      <c r="I21" s="10">
        <v>199.05999999999995</v>
      </c>
    </row>
    <row r="22" spans="1:12" ht="21" customHeight="1" thickBot="1">
      <c r="A22" s="90" t="s">
        <v>28</v>
      </c>
      <c r="B22" s="91"/>
      <c r="C22" s="91"/>
      <c r="D22" s="91"/>
      <c r="E22" s="91"/>
      <c r="F22" s="91"/>
      <c r="G22" s="92"/>
      <c r="H22" s="66">
        <f>+SUM(H6:H21)</f>
        <v>5143.5419231839423</v>
      </c>
      <c r="I22" s="66">
        <f>+SUM(I6:I21)</f>
        <v>133975.12699999998</v>
      </c>
    </row>
    <row r="23" spans="1:12" ht="21" customHeight="1" thickBot="1">
      <c r="A23" s="67" t="s">
        <v>29</v>
      </c>
      <c r="B23" s="68" t="s">
        <v>4</v>
      </c>
      <c r="C23" s="69" t="s">
        <v>30</v>
      </c>
      <c r="D23" s="70" t="s">
        <v>6</v>
      </c>
      <c r="E23" s="69" t="s">
        <v>7</v>
      </c>
      <c r="F23" s="8" t="s">
        <v>8</v>
      </c>
      <c r="G23" s="71" t="s">
        <v>9</v>
      </c>
      <c r="H23" s="70" t="s">
        <v>10</v>
      </c>
      <c r="I23" s="69" t="s">
        <v>11</v>
      </c>
    </row>
    <row r="24" spans="1:12" ht="21" customHeight="1">
      <c r="A24" s="64" t="s">
        <v>31</v>
      </c>
      <c r="B24" s="15"/>
      <c r="C24" s="15"/>
      <c r="D24" s="15"/>
      <c r="E24" s="15"/>
      <c r="F24" s="15"/>
      <c r="G24" s="15"/>
      <c r="H24" s="10"/>
      <c r="I24" s="72"/>
    </row>
    <row r="25" spans="1:12" s="17" customFormat="1" ht="21" customHeight="1">
      <c r="A25" s="62" t="s">
        <v>32</v>
      </c>
      <c r="B25" s="15">
        <v>159.58358999999999</v>
      </c>
      <c r="C25" s="15"/>
      <c r="D25" s="15">
        <v>632.30853999999999</v>
      </c>
      <c r="E25" s="15"/>
      <c r="F25" s="15"/>
      <c r="G25" s="15"/>
      <c r="H25" s="10"/>
      <c r="I25" s="72"/>
      <c r="J25" s="16"/>
      <c r="K25" s="16"/>
      <c r="L25" s="3"/>
    </row>
    <row r="26" spans="1:12" s="19" customFormat="1" ht="21" customHeight="1">
      <c r="A26" s="63" t="s">
        <v>33</v>
      </c>
      <c r="B26" s="15"/>
      <c r="C26" s="15">
        <v>10.258989999999999</v>
      </c>
      <c r="D26" s="15"/>
      <c r="E26" s="15"/>
      <c r="F26" s="15"/>
      <c r="G26" s="15"/>
      <c r="H26" s="10"/>
      <c r="I26" s="72"/>
      <c r="J26" s="18"/>
      <c r="K26" s="18"/>
    </row>
    <row r="27" spans="1:12" s="19" customFormat="1" ht="21" customHeight="1">
      <c r="A27" s="64" t="s">
        <v>34</v>
      </c>
      <c r="B27" s="14">
        <f t="shared" ref="B27:G27" si="2">+B25+B26</f>
        <v>159.58358999999999</v>
      </c>
      <c r="C27" s="14">
        <f t="shared" si="2"/>
        <v>10.258989999999999</v>
      </c>
      <c r="D27" s="14">
        <f t="shared" si="2"/>
        <v>632.30853999999999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0">
        <f>SUM(B27:G27)</f>
        <v>802.15111999999999</v>
      </c>
      <c r="I27" s="72">
        <v>47769.846999999994</v>
      </c>
      <c r="J27" s="18"/>
      <c r="K27" s="18"/>
    </row>
    <row r="28" spans="1:12" s="17" customFormat="1" ht="21" customHeight="1">
      <c r="A28" s="64" t="s">
        <v>35</v>
      </c>
      <c r="B28" s="9"/>
      <c r="C28" s="9"/>
      <c r="D28" s="9"/>
      <c r="E28" s="9"/>
      <c r="F28" s="9"/>
      <c r="G28" s="15"/>
      <c r="H28" s="10"/>
      <c r="I28" s="72"/>
      <c r="J28" s="16"/>
      <c r="K28" s="16"/>
      <c r="L28" s="20"/>
    </row>
    <row r="29" spans="1:12" s="17" customFormat="1" ht="21" customHeight="1">
      <c r="A29" s="64" t="s">
        <v>36</v>
      </c>
      <c r="B29" s="9"/>
      <c r="C29" s="9"/>
      <c r="D29" s="9"/>
      <c r="E29" s="9"/>
      <c r="F29" s="9"/>
      <c r="G29" s="15"/>
      <c r="H29" s="10"/>
      <c r="I29" s="72"/>
      <c r="J29" s="16"/>
      <c r="K29" s="16"/>
      <c r="L29" s="20"/>
    </row>
    <row r="30" spans="1:12" s="17" customFormat="1" ht="21" customHeight="1">
      <c r="A30" s="64" t="s">
        <v>37</v>
      </c>
      <c r="B30" s="15"/>
      <c r="C30" s="15">
        <v>326.84097999999989</v>
      </c>
      <c r="D30" s="15"/>
      <c r="E30" s="15"/>
      <c r="F30" s="15"/>
      <c r="G30" s="15"/>
      <c r="H30" s="10">
        <f>SUM(B30:G30)</f>
        <v>326.84097999999989</v>
      </c>
      <c r="I30" s="72">
        <v>27688.306999999983</v>
      </c>
      <c r="J30" s="16"/>
      <c r="K30" s="16"/>
      <c r="L30" s="20"/>
    </row>
    <row r="31" spans="1:12" s="17" customFormat="1" ht="21" customHeight="1">
      <c r="A31" s="64" t="s">
        <v>38</v>
      </c>
      <c r="B31" s="15"/>
      <c r="C31" s="15"/>
      <c r="D31" s="15"/>
      <c r="E31" s="15"/>
      <c r="F31" s="15"/>
      <c r="G31" s="15"/>
      <c r="H31" s="10"/>
      <c r="I31" s="72"/>
      <c r="J31" s="16"/>
      <c r="K31" s="16"/>
      <c r="L31" s="20"/>
    </row>
    <row r="32" spans="1:12" s="17" customFormat="1" ht="21" customHeight="1">
      <c r="A32" s="64" t="s">
        <v>39</v>
      </c>
      <c r="B32" s="15"/>
      <c r="C32" s="15"/>
      <c r="D32" s="15"/>
      <c r="E32" s="15"/>
      <c r="F32" s="15"/>
      <c r="G32" s="15"/>
      <c r="H32" s="10"/>
      <c r="I32" s="72"/>
      <c r="J32" s="16"/>
      <c r="K32" s="16"/>
      <c r="L32" s="3"/>
    </row>
    <row r="33" spans="1:18" s="17" customFormat="1" ht="21" customHeight="1">
      <c r="A33" s="64" t="s">
        <v>40</v>
      </c>
      <c r="B33" s="15"/>
      <c r="C33" s="15"/>
      <c r="D33" s="15"/>
      <c r="E33" s="15"/>
      <c r="F33" s="15"/>
      <c r="G33" s="15"/>
      <c r="H33" s="10"/>
      <c r="I33" s="72"/>
      <c r="J33" s="16"/>
      <c r="K33" s="16"/>
      <c r="L33" s="3"/>
    </row>
    <row r="34" spans="1:18" s="17" customFormat="1" ht="21" customHeight="1">
      <c r="A34" s="64" t="s">
        <v>41</v>
      </c>
      <c r="B34" s="15"/>
      <c r="C34" s="15"/>
      <c r="D34" s="15"/>
      <c r="E34" s="15"/>
      <c r="F34" s="15"/>
      <c r="G34" s="15"/>
      <c r="H34" s="10"/>
      <c r="I34" s="72"/>
      <c r="J34" s="16"/>
      <c r="K34" s="16"/>
      <c r="L34" s="3"/>
    </row>
    <row r="35" spans="1:18" ht="21" customHeight="1">
      <c r="A35" s="93" t="s">
        <v>28</v>
      </c>
      <c r="B35" s="94"/>
      <c r="C35" s="94"/>
      <c r="D35" s="94"/>
      <c r="E35" s="94"/>
      <c r="F35" s="94"/>
      <c r="G35" s="95"/>
      <c r="H35" s="21">
        <f>+SUM(H24:H34)</f>
        <v>1128.9920999999999</v>
      </c>
      <c r="I35" s="21">
        <f>+SUM(I24:I34)</f>
        <v>75458.15399999998</v>
      </c>
      <c r="J35" s="16"/>
      <c r="K35" s="16"/>
    </row>
    <row r="36" spans="1:18" ht="21" customHeight="1">
      <c r="A36" s="96" t="s">
        <v>42</v>
      </c>
      <c r="B36" s="97"/>
      <c r="C36" s="97"/>
      <c r="D36" s="97"/>
      <c r="E36" s="97"/>
      <c r="F36" s="97"/>
      <c r="G36" s="98"/>
      <c r="H36" s="73">
        <f>H35+H22</f>
        <v>6272.5340231839418</v>
      </c>
      <c r="I36" s="73">
        <f>I35+I22</f>
        <v>209433.28099999996</v>
      </c>
    </row>
    <row r="37" spans="1:18" ht="3" customHeight="1">
      <c r="A37" s="44"/>
      <c r="B37" s="45"/>
      <c r="C37" s="45"/>
      <c r="D37" s="45"/>
      <c r="E37" s="45"/>
      <c r="F37" s="45"/>
      <c r="G37" s="45"/>
      <c r="H37" s="45"/>
      <c r="K37" s="29"/>
      <c r="L37" s="29"/>
      <c r="M37" s="29"/>
      <c r="N37" s="29"/>
      <c r="O37" s="29"/>
      <c r="P37" s="29"/>
      <c r="Q37" s="29"/>
      <c r="R37" s="29"/>
    </row>
    <row r="38" spans="1:18" s="46" customFormat="1" ht="78.75" customHeight="1">
      <c r="A38" s="83"/>
      <c r="B38" s="84"/>
      <c r="C38" s="84"/>
      <c r="D38" s="84"/>
      <c r="E38" s="84"/>
      <c r="F38" s="84"/>
      <c r="G38" s="84"/>
      <c r="H38" s="84"/>
      <c r="I38" s="84"/>
      <c r="K38" s="47"/>
      <c r="L38" s="47"/>
      <c r="M38" s="47"/>
      <c r="N38" s="47"/>
      <c r="O38" s="47"/>
      <c r="P38" s="47"/>
      <c r="Q38" s="47"/>
      <c r="R38" s="47"/>
    </row>
    <row r="39" spans="1:18" s="46" customFormat="1" ht="15.95" customHeight="1">
      <c r="A39" s="48"/>
      <c r="B39" s="49"/>
      <c r="C39" s="49"/>
      <c r="D39" s="49"/>
      <c r="E39" s="49"/>
      <c r="F39" s="49"/>
      <c r="G39" s="49"/>
      <c r="H39" s="49"/>
      <c r="I39" s="49"/>
      <c r="K39" s="47"/>
      <c r="L39" s="47"/>
      <c r="M39" s="47"/>
      <c r="N39" s="47"/>
      <c r="O39" s="47"/>
      <c r="P39" s="47"/>
      <c r="Q39" s="47"/>
      <c r="R39" s="47"/>
    </row>
    <row r="40" spans="1:18" s="46" customFormat="1" ht="14.25">
      <c r="A40" s="50"/>
      <c r="B40" s="51"/>
      <c r="C40" s="52"/>
      <c r="D40" s="52"/>
      <c r="E40" s="52"/>
      <c r="F40" s="52"/>
      <c r="G40" s="52"/>
      <c r="H40" s="52"/>
      <c r="I40" s="49"/>
    </row>
    <row r="41" spans="1:18" s="46" customFormat="1" ht="14.25">
      <c r="A41" s="50"/>
      <c r="B41" s="51"/>
      <c r="C41" s="52"/>
      <c r="D41" s="52"/>
      <c r="E41" s="52"/>
      <c r="F41" s="52"/>
      <c r="G41" s="52"/>
      <c r="H41" s="52"/>
      <c r="I41" s="49"/>
    </row>
    <row r="42" spans="1:18">
      <c r="B42" s="53"/>
      <c r="C42" s="54"/>
      <c r="D42" s="54"/>
      <c r="E42" s="54"/>
      <c r="F42" s="54"/>
      <c r="G42" s="54"/>
      <c r="H42" s="53"/>
    </row>
    <row r="43" spans="1:18">
      <c r="B43" s="53"/>
      <c r="C43" s="54"/>
      <c r="D43" s="54"/>
      <c r="E43" s="54"/>
      <c r="F43" s="54"/>
      <c r="G43" s="54"/>
      <c r="H43" s="53"/>
    </row>
    <row r="44" spans="1:18" s="30" customFormat="1">
      <c r="A44" s="48"/>
      <c r="B44" s="53"/>
      <c r="C44" s="54"/>
      <c r="D44" s="54"/>
      <c r="E44" s="54"/>
      <c r="F44" s="54"/>
      <c r="G44" s="54"/>
      <c r="H44" s="53"/>
      <c r="J44" s="3"/>
      <c r="K44" s="3"/>
      <c r="L44" s="3"/>
      <c r="M44" s="3"/>
      <c r="N44" s="3"/>
      <c r="O44" s="3"/>
      <c r="P44" s="3"/>
      <c r="Q44" s="3"/>
      <c r="R44" s="3"/>
    </row>
    <row r="45" spans="1:18" s="30" customFormat="1">
      <c r="A45" s="48"/>
      <c r="B45" s="53"/>
      <c r="C45" s="54"/>
      <c r="D45" s="54"/>
      <c r="E45" s="54"/>
      <c r="F45" s="54"/>
      <c r="G45" s="54"/>
      <c r="H45" s="53"/>
      <c r="J45" s="3"/>
      <c r="K45" s="3"/>
      <c r="L45" s="3"/>
      <c r="M45" s="3"/>
      <c r="N45" s="3"/>
      <c r="O45" s="3"/>
      <c r="P45" s="3"/>
      <c r="Q45" s="3"/>
      <c r="R45" s="3"/>
    </row>
    <row r="46" spans="1:18" s="30" customFormat="1">
      <c r="A46" s="48"/>
      <c r="B46" s="53"/>
      <c r="C46" s="54"/>
      <c r="D46" s="54"/>
      <c r="E46" s="54"/>
      <c r="F46" s="54"/>
      <c r="G46" s="54"/>
      <c r="H46" s="53"/>
      <c r="J46" s="3"/>
      <c r="K46" s="3"/>
      <c r="L46" s="3"/>
      <c r="M46" s="3"/>
      <c r="N46" s="3"/>
      <c r="O46" s="3"/>
      <c r="P46" s="3"/>
      <c r="Q46" s="3"/>
      <c r="R46" s="3"/>
    </row>
    <row r="47" spans="1:18" s="30" customFormat="1">
      <c r="A47" s="48"/>
      <c r="B47" s="53"/>
      <c r="C47" s="54"/>
      <c r="D47" s="54"/>
      <c r="E47" s="54"/>
      <c r="F47" s="54"/>
      <c r="G47" s="54"/>
      <c r="H47" s="53"/>
      <c r="J47" s="3"/>
      <c r="K47" s="3"/>
      <c r="L47" s="3"/>
      <c r="M47" s="3"/>
      <c r="N47" s="3"/>
      <c r="O47" s="3"/>
      <c r="P47" s="3"/>
      <c r="Q47" s="3"/>
      <c r="R47" s="3"/>
    </row>
    <row r="48" spans="1:18" s="30" customFormat="1">
      <c r="A48" s="48"/>
      <c r="B48" s="53"/>
      <c r="C48" s="54"/>
      <c r="D48" s="54"/>
      <c r="E48" s="54"/>
      <c r="F48" s="54"/>
      <c r="G48" s="54"/>
      <c r="H48" s="53"/>
      <c r="J48" s="3"/>
      <c r="K48" s="3"/>
      <c r="L48" s="3"/>
      <c r="M48" s="3"/>
      <c r="N48" s="3"/>
      <c r="O48" s="3"/>
      <c r="P48" s="3"/>
      <c r="Q48" s="3"/>
      <c r="R48" s="3"/>
    </row>
    <row r="49" spans="1:18" s="30" customFormat="1">
      <c r="A49" s="48"/>
      <c r="B49" s="53"/>
      <c r="C49" s="54"/>
      <c r="D49" s="54"/>
      <c r="E49" s="54"/>
      <c r="F49" s="54"/>
      <c r="G49" s="54"/>
      <c r="H49" s="53"/>
      <c r="J49" s="3"/>
      <c r="K49" s="3"/>
      <c r="L49" s="3"/>
      <c r="M49" s="3"/>
      <c r="N49" s="3"/>
      <c r="O49" s="3"/>
      <c r="P49" s="3"/>
      <c r="Q49" s="3"/>
      <c r="R49" s="3"/>
    </row>
    <row r="50" spans="1:18" s="30" customFormat="1">
      <c r="A50" s="48"/>
      <c r="B50" s="53"/>
      <c r="C50" s="54"/>
      <c r="D50" s="54"/>
      <c r="E50" s="54"/>
      <c r="F50" s="54"/>
      <c r="G50" s="54"/>
      <c r="H50" s="53"/>
      <c r="J50" s="3"/>
      <c r="K50" s="3"/>
      <c r="L50" s="3"/>
      <c r="M50" s="3"/>
      <c r="N50" s="3"/>
      <c r="O50" s="3"/>
      <c r="P50" s="3"/>
      <c r="Q50" s="3"/>
      <c r="R50" s="3"/>
    </row>
    <row r="51" spans="1:18" s="30" customFormat="1">
      <c r="A51" s="48"/>
      <c r="B51" s="53"/>
      <c r="C51" s="54"/>
      <c r="D51" s="54"/>
      <c r="E51" s="54"/>
      <c r="F51" s="54"/>
      <c r="G51" s="54"/>
      <c r="H51" s="53"/>
      <c r="J51" s="3"/>
      <c r="K51" s="3"/>
      <c r="L51" s="3"/>
      <c r="M51" s="3"/>
      <c r="N51" s="3"/>
      <c r="O51" s="3"/>
      <c r="P51" s="3"/>
      <c r="Q51" s="3"/>
      <c r="R51" s="3"/>
    </row>
    <row r="52" spans="1:18" s="30" customFormat="1">
      <c r="A52" s="48"/>
      <c r="B52" s="53"/>
      <c r="C52" s="54"/>
      <c r="D52" s="54"/>
      <c r="E52" s="54"/>
      <c r="F52" s="54"/>
      <c r="G52" s="54"/>
      <c r="H52" s="53"/>
      <c r="J52" s="3"/>
      <c r="K52" s="3"/>
      <c r="L52" s="3"/>
      <c r="M52" s="3"/>
      <c r="N52" s="3"/>
      <c r="O52" s="3"/>
      <c r="P52" s="3"/>
      <c r="Q52" s="3"/>
      <c r="R52" s="3"/>
    </row>
    <row r="53" spans="1:18" s="30" customFormat="1">
      <c r="A53" s="48"/>
      <c r="B53" s="53"/>
      <c r="C53" s="54"/>
      <c r="D53" s="54"/>
      <c r="E53" s="54"/>
      <c r="F53" s="54"/>
      <c r="G53" s="54"/>
      <c r="H53" s="53"/>
      <c r="J53" s="3"/>
      <c r="K53" s="3"/>
      <c r="L53" s="3"/>
      <c r="M53" s="3"/>
      <c r="N53" s="3"/>
      <c r="O53" s="3"/>
      <c r="P53" s="3"/>
      <c r="Q53" s="3"/>
      <c r="R53" s="3"/>
    </row>
    <row r="54" spans="1:18" s="30" customFormat="1">
      <c r="A54" s="48"/>
      <c r="B54" s="53"/>
      <c r="C54" s="53"/>
      <c r="D54" s="53"/>
      <c r="E54" s="53"/>
      <c r="F54" s="53"/>
      <c r="G54" s="53"/>
      <c r="H54" s="53"/>
      <c r="J54" s="3"/>
      <c r="K54" s="3"/>
      <c r="L54" s="3"/>
      <c r="M54" s="3"/>
      <c r="N54" s="3"/>
      <c r="O54" s="3"/>
      <c r="P54" s="3"/>
      <c r="Q54" s="3"/>
      <c r="R54" s="3"/>
    </row>
    <row r="55" spans="1:18" s="30" customFormat="1">
      <c r="A55" s="48"/>
      <c r="B55" s="53"/>
      <c r="C55" s="53"/>
      <c r="D55" s="53"/>
      <c r="E55" s="53"/>
      <c r="F55" s="53"/>
      <c r="G55" s="53"/>
      <c r="H55" s="53"/>
      <c r="J55" s="3"/>
      <c r="K55" s="3"/>
      <c r="L55" s="3"/>
      <c r="M55" s="3"/>
      <c r="N55" s="3"/>
      <c r="O55" s="3"/>
      <c r="P55" s="3"/>
      <c r="Q55" s="3"/>
      <c r="R55" s="3"/>
    </row>
    <row r="56" spans="1:18" s="30" customFormat="1">
      <c r="A56" s="48"/>
      <c r="B56" s="53"/>
      <c r="C56" s="53"/>
      <c r="D56" s="53"/>
      <c r="E56" s="53"/>
      <c r="F56" s="53"/>
      <c r="G56" s="53"/>
      <c r="H56" s="53"/>
      <c r="J56" s="3"/>
      <c r="K56" s="3"/>
      <c r="L56" s="3"/>
      <c r="M56" s="3"/>
      <c r="N56" s="3"/>
      <c r="O56" s="3"/>
      <c r="P56" s="3"/>
      <c r="Q56" s="3"/>
      <c r="R56" s="3"/>
    </row>
    <row r="57" spans="1:18" s="30" customFormat="1">
      <c r="A57" s="48"/>
      <c r="B57" s="53"/>
      <c r="C57" s="53"/>
      <c r="D57" s="53"/>
      <c r="E57" s="53"/>
      <c r="F57" s="53"/>
      <c r="G57" s="53"/>
      <c r="H57" s="53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view="pageBreakPreview" topLeftCell="A13" zoomScaleNormal="65" zoomScaleSheetLayoutView="100" workbookViewId="0">
      <selection activeCell="H6" sqref="H6"/>
    </sheetView>
  </sheetViews>
  <sheetFormatPr baseColWidth="10" defaultColWidth="12.5703125" defaultRowHeight="12.75"/>
  <cols>
    <col min="1" max="1" width="42.7109375" style="48" bestFit="1" customWidth="1"/>
    <col min="2" max="2" width="14.42578125" style="55" bestFit="1" customWidth="1"/>
    <col min="3" max="3" width="16.5703125" style="55" bestFit="1" customWidth="1"/>
    <col min="4" max="4" width="11.42578125" style="55" bestFit="1" customWidth="1"/>
    <col min="5" max="5" width="25.140625" style="55" bestFit="1" customWidth="1"/>
    <col min="6" max="6" width="20.85546875" style="55" bestFit="1" customWidth="1"/>
    <col min="7" max="7" width="11.7109375" style="55" bestFit="1" customWidth="1"/>
    <col min="8" max="8" width="12.140625" style="55" bestFit="1" customWidth="1"/>
    <col min="9" max="9" width="14.7109375" style="30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8" ht="21" customHeight="1" thickBot="1">
      <c r="A3" s="22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57" t="s">
        <v>43</v>
      </c>
      <c r="B4" s="99" t="s">
        <v>1</v>
      </c>
      <c r="C4" s="100"/>
      <c r="D4" s="100"/>
      <c r="E4" s="100"/>
      <c r="F4" s="100"/>
      <c r="G4" s="101"/>
      <c r="H4" s="99" t="s">
        <v>2</v>
      </c>
      <c r="I4" s="102"/>
    </row>
    <row r="5" spans="1:18" ht="21" customHeight="1" thickBot="1">
      <c r="A5" s="58" t="s">
        <v>44</v>
      </c>
      <c r="B5" s="23" t="s">
        <v>4</v>
      </c>
      <c r="C5" s="24" t="s">
        <v>5</v>
      </c>
      <c r="D5" s="24" t="s">
        <v>45</v>
      </c>
      <c r="E5" s="8" t="s">
        <v>70</v>
      </c>
      <c r="F5" s="26" t="s">
        <v>8</v>
      </c>
      <c r="G5" s="25" t="s">
        <v>46</v>
      </c>
      <c r="H5" s="26" t="s">
        <v>47</v>
      </c>
      <c r="I5" s="59" t="s">
        <v>11</v>
      </c>
    </row>
    <row r="6" spans="1:18" ht="21" customHeight="1">
      <c r="A6" s="74" t="s">
        <v>48</v>
      </c>
      <c r="B6" s="15"/>
      <c r="C6" s="15"/>
      <c r="D6" s="15"/>
      <c r="E6" s="15"/>
      <c r="F6" s="15"/>
      <c r="G6" s="15"/>
      <c r="H6" s="27"/>
      <c r="I6" s="75"/>
      <c r="J6" s="28"/>
      <c r="L6" s="29"/>
      <c r="M6" s="29"/>
      <c r="N6" s="29"/>
      <c r="O6" s="29"/>
      <c r="P6" s="29"/>
      <c r="Q6" s="29"/>
      <c r="R6" s="29"/>
    </row>
    <row r="7" spans="1:18" ht="21" customHeight="1">
      <c r="A7" s="76" t="s">
        <v>49</v>
      </c>
      <c r="B7" s="15"/>
      <c r="C7" s="15">
        <v>8.0986769199999991</v>
      </c>
      <c r="D7" s="15">
        <v>59.918747570000001</v>
      </c>
      <c r="E7" s="15"/>
      <c r="F7" s="15"/>
      <c r="G7" s="15">
        <v>135.05710622000001</v>
      </c>
      <c r="H7" s="27"/>
      <c r="I7" s="75"/>
      <c r="J7" s="28"/>
      <c r="L7" s="29"/>
      <c r="M7" s="29"/>
      <c r="N7" s="29"/>
      <c r="O7" s="29"/>
      <c r="P7" s="29"/>
      <c r="Q7" s="29"/>
      <c r="R7" s="29"/>
    </row>
    <row r="8" spans="1:18" ht="21" customHeight="1">
      <c r="A8" s="76" t="s">
        <v>50</v>
      </c>
      <c r="B8" s="15"/>
      <c r="C8" s="15">
        <v>21.807788529999996</v>
      </c>
      <c r="D8" s="15">
        <v>166.18563060999998</v>
      </c>
      <c r="E8" s="15"/>
      <c r="F8" s="15"/>
      <c r="G8" s="15">
        <v>138.60037643999999</v>
      </c>
      <c r="H8" s="27"/>
      <c r="J8" s="28"/>
      <c r="L8" s="29"/>
      <c r="M8" s="29"/>
      <c r="N8" s="29"/>
      <c r="O8" s="29"/>
      <c r="P8" s="29"/>
      <c r="Q8" s="29"/>
      <c r="R8" s="29"/>
    </row>
    <row r="9" spans="1:18" ht="21" customHeight="1">
      <c r="A9" s="77" t="s">
        <v>16</v>
      </c>
      <c r="B9" s="31">
        <f t="shared" ref="B9:G9" si="0">+B7+B8</f>
        <v>0</v>
      </c>
      <c r="C9" s="31">
        <f t="shared" si="0"/>
        <v>29.906465449999995</v>
      </c>
      <c r="D9" s="31">
        <f t="shared" si="0"/>
        <v>226.10437817999997</v>
      </c>
      <c r="E9" s="31">
        <f t="shared" si="0"/>
        <v>0</v>
      </c>
      <c r="F9" s="31">
        <f t="shared" si="0"/>
        <v>0</v>
      </c>
      <c r="G9" s="31">
        <f t="shared" si="0"/>
        <v>273.65748266000003</v>
      </c>
      <c r="H9" s="32">
        <f>+SUM(B9:G9)</f>
        <v>529.66832628999998</v>
      </c>
      <c r="I9" s="78">
        <v>19951.4555</v>
      </c>
      <c r="J9" s="28"/>
      <c r="L9" s="29"/>
      <c r="M9" s="29"/>
      <c r="N9" s="29"/>
      <c r="O9" s="29"/>
      <c r="P9" s="29"/>
      <c r="Q9" s="29"/>
      <c r="R9" s="29"/>
    </row>
    <row r="10" spans="1:18" s="17" customFormat="1" ht="21" customHeight="1">
      <c r="A10" s="61" t="s">
        <v>51</v>
      </c>
      <c r="B10" s="15"/>
      <c r="C10" s="15">
        <v>160.08433060999999</v>
      </c>
      <c r="D10" s="15"/>
      <c r="E10" s="15">
        <v>165.18075908</v>
      </c>
      <c r="F10" s="15">
        <v>354.86980497000008</v>
      </c>
      <c r="G10" s="15"/>
      <c r="H10" s="32">
        <f>SUM(B10:G10)</f>
        <v>680.1348946600001</v>
      </c>
      <c r="I10" s="78">
        <v>61318.388029999995</v>
      </c>
      <c r="J10" s="28"/>
      <c r="N10" s="33"/>
      <c r="O10" s="33"/>
      <c r="P10" s="33"/>
      <c r="Q10" s="33"/>
      <c r="R10" s="33"/>
    </row>
    <row r="11" spans="1:18" s="17" customFormat="1" ht="21" customHeight="1">
      <c r="A11" s="61" t="s">
        <v>52</v>
      </c>
      <c r="B11" s="15"/>
      <c r="C11" s="15"/>
      <c r="D11" s="15"/>
      <c r="E11" s="15"/>
      <c r="F11" s="15"/>
      <c r="G11" s="15"/>
      <c r="H11" s="32"/>
      <c r="I11" s="78"/>
      <c r="J11" s="28"/>
      <c r="N11" s="33"/>
      <c r="O11" s="33"/>
      <c r="P11" s="33"/>
      <c r="Q11" s="33"/>
      <c r="R11" s="33"/>
    </row>
    <row r="12" spans="1:18" ht="21" customHeight="1">
      <c r="A12" s="61" t="s">
        <v>53</v>
      </c>
      <c r="B12" s="15"/>
      <c r="C12" s="15"/>
      <c r="D12" s="15"/>
      <c r="E12" s="15"/>
      <c r="F12" s="15">
        <v>320.83261475</v>
      </c>
      <c r="G12" s="15"/>
      <c r="H12" s="32">
        <f t="shared" ref="H12:H17" si="1">SUM(B12:G12)</f>
        <v>320.83261475</v>
      </c>
      <c r="I12" s="78">
        <v>27992.265599999999</v>
      </c>
      <c r="J12" s="28"/>
      <c r="L12" s="29"/>
      <c r="M12" s="29"/>
      <c r="N12" s="29"/>
      <c r="O12" s="29"/>
      <c r="P12" s="29"/>
      <c r="Q12" s="29"/>
      <c r="R12" s="29"/>
    </row>
    <row r="13" spans="1:18" ht="21" customHeight="1">
      <c r="A13" s="61" t="s">
        <v>54</v>
      </c>
      <c r="B13" s="15"/>
      <c r="C13" s="15"/>
      <c r="D13" s="15"/>
      <c r="E13" s="15"/>
      <c r="F13" s="15"/>
      <c r="G13" s="15"/>
      <c r="H13" s="32"/>
      <c r="I13" s="78"/>
      <c r="J13" s="28"/>
      <c r="L13" s="29"/>
      <c r="M13" s="29"/>
      <c r="N13" s="29"/>
      <c r="O13" s="29"/>
      <c r="P13" s="29"/>
      <c r="Q13" s="29"/>
      <c r="R13" s="29"/>
    </row>
    <row r="14" spans="1:18" ht="21" customHeight="1">
      <c r="A14" s="61" t="s">
        <v>55</v>
      </c>
      <c r="B14" s="15"/>
      <c r="C14" s="15"/>
      <c r="D14" s="15"/>
      <c r="E14" s="15"/>
      <c r="F14" s="15"/>
      <c r="G14" s="56">
        <v>45.566817035648953</v>
      </c>
      <c r="H14" s="32">
        <f t="shared" si="1"/>
        <v>45.566817035648953</v>
      </c>
      <c r="I14" s="79">
        <v>17139.838059999995</v>
      </c>
      <c r="J14" s="28"/>
      <c r="L14" s="29"/>
      <c r="M14" s="29"/>
      <c r="N14" s="29"/>
      <c r="O14" s="29"/>
      <c r="P14" s="29"/>
      <c r="Q14" s="29"/>
      <c r="R14" s="29"/>
    </row>
    <row r="15" spans="1:18" ht="21" customHeight="1">
      <c r="A15" s="61" t="s">
        <v>56</v>
      </c>
      <c r="B15" s="15"/>
      <c r="C15" s="15"/>
      <c r="D15" s="15"/>
      <c r="E15" s="15"/>
      <c r="F15" s="15"/>
      <c r="G15" s="15">
        <v>4.2204814983455154</v>
      </c>
      <c r="H15" s="32">
        <f t="shared" si="1"/>
        <v>4.2204814983455154</v>
      </c>
      <c r="I15" s="78">
        <v>2679.5943900000002</v>
      </c>
      <c r="J15" s="28"/>
      <c r="L15" s="29"/>
      <c r="M15" s="29"/>
      <c r="N15" s="29"/>
      <c r="O15" s="29"/>
      <c r="P15" s="29"/>
      <c r="Q15" s="29"/>
      <c r="R15" s="29"/>
    </row>
    <row r="16" spans="1:18" ht="21" customHeight="1">
      <c r="A16" s="61" t="s">
        <v>57</v>
      </c>
      <c r="B16" s="15"/>
      <c r="C16" s="15"/>
      <c r="D16" s="15"/>
      <c r="E16" s="15"/>
      <c r="F16" s="15"/>
      <c r="G16" s="15">
        <v>0.33085091905001496</v>
      </c>
      <c r="H16" s="32">
        <f t="shared" si="1"/>
        <v>0.33085091905001496</v>
      </c>
      <c r="I16" s="78">
        <v>96.66231999999998</v>
      </c>
      <c r="J16" s="28"/>
      <c r="L16" s="29"/>
      <c r="M16" s="29"/>
      <c r="N16" s="29"/>
      <c r="O16" s="29"/>
      <c r="P16" s="29"/>
      <c r="Q16" s="29"/>
      <c r="R16" s="29"/>
    </row>
    <row r="17" spans="1:18" ht="21" customHeight="1">
      <c r="A17" s="61" t="s">
        <v>24</v>
      </c>
      <c r="B17" s="15"/>
      <c r="C17" s="15"/>
      <c r="D17" s="15"/>
      <c r="E17" s="15"/>
      <c r="F17" s="15"/>
      <c r="G17" s="15"/>
      <c r="H17" s="32">
        <f t="shared" si="1"/>
        <v>0</v>
      </c>
      <c r="I17" s="78"/>
      <c r="J17" s="28"/>
      <c r="L17" s="29"/>
      <c r="M17" s="29"/>
      <c r="N17" s="29"/>
      <c r="O17" s="29"/>
      <c r="P17" s="29"/>
      <c r="Q17" s="29"/>
      <c r="R17" s="29"/>
    </row>
    <row r="18" spans="1:18" ht="21" customHeight="1">
      <c r="A18" s="93" t="s">
        <v>28</v>
      </c>
      <c r="B18" s="94"/>
      <c r="C18" s="94"/>
      <c r="D18" s="94"/>
      <c r="E18" s="94"/>
      <c r="F18" s="94"/>
      <c r="G18" s="95"/>
      <c r="H18" s="21">
        <f>+SUM(H6:H17)</f>
        <v>1580.7539851530444</v>
      </c>
      <c r="I18" s="21">
        <f>+SUM(I6:I17)</f>
        <v>129178.20389999999</v>
      </c>
      <c r="J18" s="28"/>
      <c r="K18" s="29"/>
      <c r="L18" s="29"/>
      <c r="M18" s="29"/>
      <c r="N18" s="29"/>
      <c r="O18" s="29"/>
      <c r="P18" s="29"/>
      <c r="Q18" s="29"/>
      <c r="R18" s="29"/>
    </row>
    <row r="19" spans="1:18" ht="21" customHeight="1">
      <c r="A19" s="67" t="s">
        <v>29</v>
      </c>
      <c r="B19" s="68" t="s">
        <v>4</v>
      </c>
      <c r="C19" s="80" t="s">
        <v>5</v>
      </c>
      <c r="D19" s="69" t="s">
        <v>45</v>
      </c>
      <c r="E19" s="71" t="s">
        <v>58</v>
      </c>
      <c r="F19" s="81" t="s">
        <v>8</v>
      </c>
      <c r="G19" s="71" t="s">
        <v>46</v>
      </c>
      <c r="H19" s="70" t="s">
        <v>47</v>
      </c>
      <c r="I19" s="69" t="s">
        <v>11</v>
      </c>
      <c r="J19" s="28"/>
      <c r="K19" s="29"/>
      <c r="N19" s="29"/>
      <c r="O19" s="29"/>
      <c r="P19" s="29"/>
      <c r="Q19" s="29"/>
      <c r="R19" s="29"/>
    </row>
    <row r="20" spans="1:18" ht="21" customHeight="1">
      <c r="A20" s="61" t="s">
        <v>59</v>
      </c>
      <c r="B20" s="15">
        <v>1637.73662178</v>
      </c>
      <c r="C20" s="15">
        <v>739.03163045000008</v>
      </c>
      <c r="D20" s="15"/>
      <c r="E20" s="15"/>
      <c r="F20" s="15"/>
      <c r="G20" s="15"/>
      <c r="H20" s="32">
        <f>+SUM(B20:G20)</f>
        <v>2376.7682522300001</v>
      </c>
      <c r="I20" s="72">
        <v>168144.82335000002</v>
      </c>
      <c r="J20" s="28"/>
      <c r="K20" s="29"/>
      <c r="N20" s="29"/>
      <c r="O20" s="29"/>
      <c r="P20" s="29"/>
      <c r="Q20" s="29"/>
      <c r="R20" s="29"/>
    </row>
    <row r="21" spans="1:18" s="17" customFormat="1" ht="21" customHeight="1">
      <c r="A21" s="61" t="s">
        <v>60</v>
      </c>
      <c r="B21" s="15"/>
      <c r="C21" s="15">
        <v>96.642340179999991</v>
      </c>
      <c r="D21" s="15"/>
      <c r="E21" s="15"/>
      <c r="F21" s="15"/>
      <c r="G21" s="15"/>
      <c r="H21" s="32">
        <f>+SUM(B21:G21)</f>
        <v>96.642340179999991</v>
      </c>
      <c r="I21" s="78">
        <v>9003.0984599999992</v>
      </c>
      <c r="J21" s="28"/>
      <c r="K21" s="34"/>
      <c r="N21" s="33"/>
      <c r="O21" s="33"/>
      <c r="P21" s="33"/>
      <c r="Q21" s="33"/>
      <c r="R21" s="33"/>
    </row>
    <row r="22" spans="1:18" s="17" customFormat="1" ht="21" customHeight="1">
      <c r="A22" s="76" t="s">
        <v>61</v>
      </c>
      <c r="B22" s="15"/>
      <c r="C22" s="15">
        <v>453.95118071000002</v>
      </c>
      <c r="D22" s="15"/>
      <c r="E22" s="15"/>
      <c r="F22" s="15">
        <v>64.623900300000003</v>
      </c>
      <c r="G22" s="15"/>
      <c r="H22" s="15"/>
      <c r="J22" s="28"/>
      <c r="K22" s="34"/>
      <c r="N22" s="33"/>
      <c r="O22" s="33"/>
      <c r="P22" s="33"/>
      <c r="Q22" s="33"/>
      <c r="R22" s="33"/>
    </row>
    <row r="23" spans="1:18" s="17" customFormat="1" ht="21" customHeight="1">
      <c r="A23" s="76" t="s">
        <v>62</v>
      </c>
      <c r="B23" s="15"/>
      <c r="C23" s="15"/>
      <c r="D23" s="15"/>
      <c r="E23" s="15"/>
      <c r="F23" s="15"/>
      <c r="G23" s="15"/>
      <c r="H23" s="15"/>
      <c r="I23" s="82"/>
      <c r="J23" s="28"/>
      <c r="K23" s="34"/>
      <c r="N23" s="33"/>
      <c r="O23" s="33"/>
      <c r="P23" s="33"/>
      <c r="Q23" s="33"/>
      <c r="R23" s="33"/>
    </row>
    <row r="24" spans="1:18" s="17" customFormat="1" ht="21" customHeight="1">
      <c r="A24" s="61" t="s">
        <v>34</v>
      </c>
      <c r="B24" s="31">
        <f>+B22+B23</f>
        <v>0</v>
      </c>
      <c r="C24" s="31">
        <f>+C22+C23</f>
        <v>453.95118071000002</v>
      </c>
      <c r="D24" s="31">
        <f>+D22+D23</f>
        <v>0</v>
      </c>
      <c r="E24" s="31">
        <f>+E22+E23</f>
        <v>0</v>
      </c>
      <c r="F24" s="31">
        <f>+F22+F23</f>
        <v>64.623900300000003</v>
      </c>
      <c r="G24" s="31"/>
      <c r="H24" s="32">
        <f t="shared" ref="H24:H30" si="2">+SUM(B24:G24)</f>
        <v>518.57508101000008</v>
      </c>
      <c r="I24" s="72">
        <v>43884.339800000002</v>
      </c>
      <c r="J24" s="28"/>
      <c r="K24" s="34"/>
      <c r="N24" s="33"/>
      <c r="O24" s="33"/>
      <c r="P24" s="33"/>
      <c r="Q24" s="33"/>
      <c r="R24" s="33"/>
    </row>
    <row r="25" spans="1:18" s="17" customFormat="1" ht="21" customHeight="1">
      <c r="A25" s="61" t="s">
        <v>63</v>
      </c>
      <c r="B25" s="15"/>
      <c r="C25" s="15">
        <v>1054.0952459</v>
      </c>
      <c r="D25" s="15"/>
      <c r="E25" s="15" t="s">
        <v>73</v>
      </c>
      <c r="F25" s="15">
        <v>0.10000470999999998</v>
      </c>
      <c r="G25" s="15"/>
      <c r="H25" s="32">
        <f t="shared" si="2"/>
        <v>1054.1952506099999</v>
      </c>
      <c r="I25" s="72">
        <v>98382.071320000003</v>
      </c>
      <c r="J25" s="28"/>
      <c r="K25" s="34"/>
      <c r="N25" s="33"/>
      <c r="O25" s="33"/>
      <c r="P25" s="33"/>
      <c r="Q25" s="33"/>
      <c r="R25" s="33"/>
    </row>
    <row r="26" spans="1:18" s="17" customFormat="1" ht="21" customHeight="1">
      <c r="A26" s="64" t="s">
        <v>71</v>
      </c>
      <c r="B26" s="15"/>
      <c r="C26" s="15"/>
      <c r="D26" s="15"/>
      <c r="E26" s="15"/>
      <c r="F26" s="15"/>
      <c r="G26" s="15"/>
      <c r="H26" s="32">
        <f t="shared" si="2"/>
        <v>0</v>
      </c>
      <c r="I26" s="72"/>
      <c r="J26" s="28"/>
      <c r="K26" s="34"/>
      <c r="N26" s="33"/>
      <c r="O26" s="33"/>
      <c r="P26" s="33"/>
      <c r="Q26" s="33"/>
      <c r="R26" s="33"/>
    </row>
    <row r="27" spans="1:18" ht="21" customHeight="1">
      <c r="A27" s="61" t="s">
        <v>64</v>
      </c>
      <c r="B27" s="15"/>
      <c r="C27" s="15"/>
      <c r="D27" s="15"/>
      <c r="E27" s="15"/>
      <c r="F27" s="15"/>
      <c r="G27" s="15"/>
      <c r="H27" s="32">
        <f t="shared" si="2"/>
        <v>0</v>
      </c>
      <c r="I27" s="72"/>
      <c r="J27" s="35"/>
      <c r="K27" s="34"/>
      <c r="N27" s="29"/>
      <c r="O27" s="29"/>
      <c r="P27" s="29"/>
      <c r="Q27" s="29"/>
      <c r="R27" s="29"/>
    </row>
    <row r="28" spans="1:18" ht="21" customHeight="1">
      <c r="A28" s="61" t="s">
        <v>65</v>
      </c>
      <c r="B28" s="15"/>
      <c r="C28" s="15"/>
      <c r="D28" s="15"/>
      <c r="E28" s="15"/>
      <c r="F28" s="15"/>
      <c r="G28" s="15">
        <v>46.265734107420819</v>
      </c>
      <c r="H28" s="32">
        <f t="shared" si="2"/>
        <v>46.265734107420819</v>
      </c>
      <c r="I28" s="72">
        <v>6168.5392899999997</v>
      </c>
      <c r="J28" s="35"/>
      <c r="K28" s="34"/>
      <c r="N28" s="29"/>
      <c r="O28" s="29"/>
      <c r="P28" s="29"/>
      <c r="Q28" s="29"/>
      <c r="R28" s="29"/>
    </row>
    <row r="29" spans="1:18" ht="21" customHeight="1">
      <c r="A29" s="61" t="s">
        <v>66</v>
      </c>
      <c r="B29" s="15"/>
      <c r="C29" s="15"/>
      <c r="D29" s="15"/>
      <c r="E29" s="15"/>
      <c r="F29" s="15"/>
      <c r="G29" s="15">
        <v>1.1322E-2</v>
      </c>
      <c r="H29" s="32">
        <f t="shared" si="2"/>
        <v>1.1322E-2</v>
      </c>
      <c r="I29" s="78">
        <v>5.7623999999999995</v>
      </c>
      <c r="J29" s="35"/>
      <c r="K29" s="34"/>
      <c r="N29" s="29"/>
      <c r="O29" s="29"/>
      <c r="P29" s="29"/>
      <c r="Q29" s="29"/>
      <c r="R29" s="29"/>
    </row>
    <row r="30" spans="1:18" ht="21" customHeight="1">
      <c r="A30" s="61" t="s">
        <v>67</v>
      </c>
      <c r="B30" s="15"/>
      <c r="C30" s="15"/>
      <c r="D30" s="15"/>
      <c r="E30" s="15"/>
      <c r="F30" s="15"/>
      <c r="G30" s="15"/>
      <c r="H30" s="32">
        <f t="shared" si="2"/>
        <v>0</v>
      </c>
      <c r="I30" s="82"/>
      <c r="J30" s="35"/>
      <c r="K30" s="34"/>
      <c r="N30" s="29"/>
      <c r="O30" s="29"/>
      <c r="P30" s="29"/>
      <c r="Q30" s="29"/>
      <c r="R30" s="29"/>
    </row>
    <row r="31" spans="1:18" ht="21" customHeight="1">
      <c r="A31" s="93" t="s">
        <v>28</v>
      </c>
      <c r="B31" s="94"/>
      <c r="C31" s="94"/>
      <c r="D31" s="94"/>
      <c r="E31" s="94"/>
      <c r="F31" s="94"/>
      <c r="G31" s="95"/>
      <c r="H31" s="21">
        <f>+SUM(H20:H30)</f>
        <v>4092.4579801374207</v>
      </c>
      <c r="I31" s="21">
        <f>+SUM(I20:I30)</f>
        <v>325588.63462000003</v>
      </c>
      <c r="J31" s="35"/>
      <c r="K31" s="29"/>
      <c r="L31" s="29"/>
      <c r="M31" s="29"/>
      <c r="N31" s="29"/>
      <c r="O31" s="29"/>
      <c r="P31" s="29"/>
      <c r="Q31" s="29"/>
      <c r="R31" s="29"/>
    </row>
    <row r="32" spans="1:18" ht="21" customHeight="1">
      <c r="A32" s="96" t="s">
        <v>68</v>
      </c>
      <c r="B32" s="97"/>
      <c r="C32" s="97"/>
      <c r="D32" s="97"/>
      <c r="E32" s="97"/>
      <c r="F32" s="97"/>
      <c r="G32" s="98"/>
      <c r="H32" s="73">
        <f>+H18+H31</f>
        <v>5673.2119652904648</v>
      </c>
      <c r="I32" s="73">
        <f>+I18+I31</f>
        <v>454766.83851999999</v>
      </c>
      <c r="J32" s="35"/>
      <c r="K32" s="29"/>
      <c r="L32" s="29"/>
      <c r="M32" s="29"/>
      <c r="N32" s="29"/>
      <c r="O32" s="29"/>
      <c r="P32" s="29"/>
      <c r="Q32" s="29"/>
      <c r="R32" s="29"/>
    </row>
    <row r="33" spans="1:18" s="33" customFormat="1" ht="16.5" thickBot="1">
      <c r="A33" s="36"/>
      <c r="B33" s="37"/>
      <c r="C33" s="37"/>
      <c r="D33" s="37"/>
      <c r="E33" s="37"/>
      <c r="F33" s="37"/>
      <c r="G33" s="37"/>
      <c r="H33" s="37"/>
      <c r="I33" s="38"/>
      <c r="J33" s="39"/>
    </row>
    <row r="34" spans="1:18" ht="22.5" customHeight="1">
      <c r="A34" s="103" t="s">
        <v>69</v>
      </c>
      <c r="B34" s="104"/>
      <c r="C34" s="104"/>
      <c r="D34" s="104"/>
      <c r="E34" s="104"/>
      <c r="F34" s="104"/>
      <c r="G34" s="105"/>
      <c r="H34" s="40" t="s">
        <v>10</v>
      </c>
      <c r="I34" s="41" t="s">
        <v>11</v>
      </c>
      <c r="K34" s="29"/>
      <c r="L34" s="29"/>
      <c r="M34" s="29"/>
      <c r="N34" s="29"/>
      <c r="O34" s="29"/>
      <c r="P34" s="29"/>
      <c r="Q34" s="29"/>
      <c r="R34" s="29"/>
    </row>
    <row r="35" spans="1:18" ht="25.5" customHeight="1" thickBot="1">
      <c r="A35" s="106"/>
      <c r="B35" s="107"/>
      <c r="C35" s="107"/>
      <c r="D35" s="107"/>
      <c r="E35" s="107"/>
      <c r="F35" s="107"/>
      <c r="G35" s="108"/>
      <c r="H35" s="42">
        <v>599.32205789347699</v>
      </c>
      <c r="I35" s="43">
        <v>-245333.55752000003</v>
      </c>
      <c r="K35" s="29"/>
      <c r="L35" s="29"/>
      <c r="M35" s="29"/>
      <c r="N35" s="29"/>
      <c r="O35" s="29"/>
      <c r="P35" s="29"/>
      <c r="Q35" s="29"/>
      <c r="R35" s="29"/>
    </row>
    <row r="36" spans="1:18" ht="3" customHeight="1">
      <c r="A36" s="44"/>
      <c r="B36" s="45"/>
      <c r="C36" s="45"/>
      <c r="D36" s="45"/>
      <c r="E36" s="45"/>
      <c r="F36" s="45"/>
      <c r="G36" s="45"/>
      <c r="H36" s="45"/>
      <c r="K36" s="29"/>
      <c r="L36" s="29"/>
      <c r="M36" s="29"/>
      <c r="N36" s="29"/>
      <c r="O36" s="29"/>
      <c r="P36" s="29"/>
      <c r="Q36" s="29"/>
      <c r="R36" s="29"/>
    </row>
    <row r="37" spans="1:18" s="46" customFormat="1" ht="78.75" customHeight="1">
      <c r="A37" s="83" t="s">
        <v>74</v>
      </c>
      <c r="B37" s="84"/>
      <c r="C37" s="84"/>
      <c r="D37" s="84"/>
      <c r="E37" s="84"/>
      <c r="F37" s="84"/>
      <c r="G37" s="84"/>
      <c r="H37" s="84"/>
      <c r="I37" s="84"/>
      <c r="K37" s="47"/>
      <c r="L37" s="47"/>
      <c r="M37" s="47"/>
      <c r="N37" s="47"/>
      <c r="O37" s="47"/>
      <c r="P37" s="47"/>
      <c r="Q37" s="47"/>
      <c r="R37" s="47"/>
    </row>
    <row r="38" spans="1:18" s="46" customFormat="1" ht="15.95" customHeight="1">
      <c r="A38" s="48"/>
      <c r="B38" s="49"/>
      <c r="C38" s="49"/>
      <c r="D38" s="49"/>
      <c r="E38" s="49"/>
      <c r="F38" s="49"/>
      <c r="G38" s="49"/>
      <c r="H38" s="49"/>
      <c r="I38" s="49"/>
      <c r="K38" s="47"/>
      <c r="L38" s="47"/>
      <c r="M38" s="47"/>
      <c r="N38" s="47"/>
      <c r="O38" s="47"/>
      <c r="P38" s="47"/>
      <c r="Q38" s="47"/>
      <c r="R38" s="47"/>
    </row>
    <row r="39" spans="1:18" s="46" customFormat="1" ht="14.25">
      <c r="A39" s="50"/>
      <c r="B39" s="51"/>
      <c r="C39" s="52"/>
      <c r="D39" s="52"/>
      <c r="E39" s="52"/>
      <c r="F39" s="52"/>
      <c r="G39" s="52"/>
      <c r="H39" s="52"/>
      <c r="I39" s="49"/>
    </row>
    <row r="40" spans="1:18" s="46" customFormat="1" ht="14.25">
      <c r="A40" s="50"/>
      <c r="B40" s="51"/>
      <c r="C40" s="52"/>
      <c r="D40" s="52"/>
      <c r="E40" s="52"/>
      <c r="F40" s="52"/>
      <c r="G40" s="52"/>
      <c r="H40" s="52"/>
      <c r="I40" s="49"/>
    </row>
    <row r="41" spans="1:18">
      <c r="B41" s="53"/>
      <c r="C41" s="53"/>
      <c r="D41" s="53"/>
      <c r="E41" s="53"/>
      <c r="F41" s="53"/>
      <c r="G41" s="53"/>
      <c r="H41" s="53"/>
    </row>
    <row r="42" spans="1:18" s="30" customFormat="1">
      <c r="A42" s="48"/>
      <c r="B42" s="53"/>
      <c r="C42" s="54"/>
      <c r="D42" s="54"/>
      <c r="E42" s="54"/>
      <c r="F42" s="54"/>
      <c r="G42" s="54"/>
      <c r="H42" s="53"/>
      <c r="J42" s="3"/>
      <c r="K42" s="3"/>
      <c r="L42" s="3"/>
      <c r="M42" s="3"/>
      <c r="N42" s="3"/>
      <c r="O42" s="3"/>
      <c r="P42" s="3"/>
      <c r="Q42" s="3"/>
      <c r="R42" s="3"/>
    </row>
    <row r="43" spans="1:18" s="30" customFormat="1">
      <c r="A43" s="48"/>
      <c r="B43" s="53"/>
      <c r="C43" s="54"/>
      <c r="D43" s="54"/>
      <c r="E43" s="54"/>
      <c r="F43" s="54"/>
      <c r="G43" s="54"/>
      <c r="H43" s="53"/>
      <c r="J43" s="3"/>
      <c r="K43" s="3"/>
      <c r="L43" s="3"/>
      <c r="M43" s="3"/>
      <c r="N43" s="3"/>
      <c r="O43" s="3"/>
      <c r="P43" s="3"/>
      <c r="Q43" s="3"/>
      <c r="R43" s="3"/>
    </row>
    <row r="44" spans="1:18" s="30" customFormat="1">
      <c r="A44" s="48"/>
      <c r="B44" s="53"/>
      <c r="C44" s="54"/>
      <c r="D44" s="54"/>
      <c r="E44" s="54"/>
      <c r="F44" s="54"/>
      <c r="G44" s="54"/>
      <c r="H44" s="53"/>
      <c r="J44" s="3"/>
      <c r="K44" s="3"/>
      <c r="L44" s="3"/>
      <c r="M44" s="3"/>
      <c r="N44" s="3"/>
      <c r="O44" s="3"/>
      <c r="P44" s="3"/>
      <c r="Q44" s="3"/>
      <c r="R44" s="3"/>
    </row>
    <row r="45" spans="1:18" s="30" customFormat="1">
      <c r="A45" s="48"/>
      <c r="B45" s="53"/>
      <c r="C45" s="54"/>
      <c r="D45" s="54"/>
      <c r="E45" s="54"/>
      <c r="F45" s="54"/>
      <c r="G45" s="54"/>
      <c r="H45" s="53"/>
      <c r="J45" s="3"/>
      <c r="K45" s="3"/>
      <c r="L45" s="3"/>
      <c r="M45" s="3"/>
      <c r="N45" s="3"/>
      <c r="O45" s="3"/>
      <c r="P45" s="3"/>
      <c r="Q45" s="3"/>
      <c r="R45" s="3"/>
    </row>
    <row r="46" spans="1:18" s="30" customFormat="1">
      <c r="A46" s="48"/>
      <c r="B46" s="53"/>
      <c r="C46" s="54"/>
      <c r="D46" s="54"/>
      <c r="E46" s="54"/>
      <c r="F46" s="54"/>
      <c r="G46" s="54"/>
      <c r="H46" s="53"/>
      <c r="J46" s="3"/>
      <c r="K46" s="3"/>
      <c r="L46" s="3"/>
      <c r="M46" s="3"/>
      <c r="N46" s="3"/>
      <c r="O46" s="3"/>
      <c r="P46" s="3"/>
      <c r="Q46" s="3"/>
      <c r="R46" s="3"/>
    </row>
    <row r="47" spans="1:18" s="30" customFormat="1">
      <c r="A47" s="48"/>
      <c r="B47" s="53"/>
      <c r="C47" s="54"/>
      <c r="D47" s="54"/>
      <c r="E47" s="54"/>
      <c r="F47" s="54"/>
      <c r="G47" s="54"/>
      <c r="H47" s="53"/>
      <c r="J47" s="3"/>
      <c r="K47" s="3"/>
      <c r="L47" s="3"/>
      <c r="M47" s="3"/>
      <c r="N47" s="3"/>
      <c r="O47" s="3"/>
      <c r="P47" s="3"/>
      <c r="Q47" s="3"/>
      <c r="R47" s="3"/>
    </row>
    <row r="48" spans="1:18" s="30" customFormat="1">
      <c r="A48" s="48"/>
      <c r="B48" s="53"/>
      <c r="C48" s="54"/>
      <c r="D48" s="54"/>
      <c r="E48" s="54"/>
      <c r="F48" s="54"/>
      <c r="G48" s="54"/>
      <c r="H48" s="53"/>
      <c r="J48" s="3"/>
      <c r="K48" s="3"/>
      <c r="L48" s="3"/>
      <c r="M48" s="3"/>
      <c r="N48" s="3"/>
      <c r="O48" s="3"/>
      <c r="P48" s="3"/>
      <c r="Q48" s="3"/>
      <c r="R48" s="3"/>
    </row>
    <row r="49" spans="1:18" s="30" customFormat="1">
      <c r="A49" s="48"/>
      <c r="B49" s="53"/>
      <c r="C49" s="54"/>
      <c r="D49" s="54"/>
      <c r="E49" s="54"/>
      <c r="F49" s="54"/>
      <c r="G49" s="54"/>
      <c r="H49" s="53"/>
      <c r="J49" s="3"/>
      <c r="K49" s="3"/>
      <c r="L49" s="3"/>
      <c r="M49" s="3"/>
      <c r="N49" s="3"/>
      <c r="O49" s="3"/>
      <c r="P49" s="3"/>
      <c r="Q49" s="3"/>
      <c r="R49" s="3"/>
    </row>
    <row r="50" spans="1:18" s="30" customFormat="1">
      <c r="A50" s="48"/>
      <c r="B50" s="53"/>
      <c r="C50" s="54"/>
      <c r="D50" s="54"/>
      <c r="E50" s="54"/>
      <c r="F50" s="54"/>
      <c r="G50" s="54"/>
      <c r="H50" s="53"/>
      <c r="J50" s="3"/>
      <c r="K50" s="3"/>
      <c r="L50" s="3"/>
      <c r="M50" s="3"/>
      <c r="N50" s="3"/>
      <c r="O50" s="3"/>
      <c r="P50" s="3"/>
      <c r="Q50" s="3"/>
      <c r="R50" s="3"/>
    </row>
    <row r="51" spans="1:18" s="30" customFormat="1">
      <c r="A51" s="48"/>
      <c r="B51" s="53"/>
      <c r="C51" s="54"/>
      <c r="D51" s="54"/>
      <c r="E51" s="54"/>
      <c r="F51" s="54"/>
      <c r="G51" s="54"/>
      <c r="H51" s="53"/>
      <c r="J51" s="3"/>
      <c r="K51" s="3"/>
      <c r="L51" s="3"/>
      <c r="M51" s="3"/>
      <c r="N51" s="3"/>
      <c r="O51" s="3"/>
      <c r="P51" s="3"/>
      <c r="Q51" s="3"/>
      <c r="R51" s="3"/>
    </row>
    <row r="52" spans="1:18" s="30" customFormat="1">
      <c r="A52" s="48"/>
      <c r="B52" s="53"/>
      <c r="C52" s="53"/>
      <c r="D52" s="53"/>
      <c r="E52" s="53"/>
      <c r="F52" s="53"/>
      <c r="G52" s="53"/>
      <c r="H52" s="53"/>
      <c r="J52" s="3"/>
      <c r="K52" s="3"/>
      <c r="L52" s="3"/>
      <c r="M52" s="3"/>
      <c r="N52" s="3"/>
      <c r="O52" s="3"/>
      <c r="P52" s="3"/>
      <c r="Q52" s="3"/>
      <c r="R52" s="3"/>
    </row>
    <row r="53" spans="1:18" s="30" customFormat="1">
      <c r="A53" s="48"/>
      <c r="B53" s="53"/>
      <c r="C53" s="53"/>
      <c r="D53" s="53"/>
      <c r="E53" s="53"/>
      <c r="F53" s="53"/>
      <c r="G53" s="53"/>
      <c r="H53" s="53"/>
      <c r="J53" s="3"/>
      <c r="K53" s="3"/>
      <c r="L53" s="3"/>
      <c r="M53" s="3"/>
      <c r="N53" s="3"/>
      <c r="O53" s="3"/>
      <c r="P53" s="3"/>
      <c r="Q53" s="3"/>
      <c r="R53" s="3"/>
    </row>
    <row r="54" spans="1:18" s="30" customFormat="1">
      <c r="A54" s="48"/>
      <c r="B54" s="53"/>
      <c r="C54" s="53"/>
      <c r="D54" s="53"/>
      <c r="E54" s="53"/>
      <c r="F54" s="53"/>
      <c r="G54" s="53"/>
      <c r="H54" s="53"/>
      <c r="J54" s="3"/>
      <c r="K54" s="3"/>
      <c r="L54" s="3"/>
      <c r="M54" s="3"/>
      <c r="N54" s="3"/>
      <c r="O54" s="3"/>
      <c r="P54" s="3"/>
      <c r="Q54" s="3"/>
      <c r="R54" s="3"/>
    </row>
    <row r="55" spans="1:18" s="30" customFormat="1">
      <c r="A55" s="48"/>
      <c r="B55" s="53"/>
      <c r="C55" s="53"/>
      <c r="D55" s="53"/>
      <c r="E55" s="53"/>
      <c r="F55" s="53"/>
      <c r="G55" s="53"/>
      <c r="H55" s="53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2019-07-17T20:03:29Z</cp:lastPrinted>
  <dcterms:created xsi:type="dcterms:W3CDTF">2019-06-04T20:06:16Z</dcterms:created>
  <dcterms:modified xsi:type="dcterms:W3CDTF">2019-07-17T20:04:54Z</dcterms:modified>
</cp:coreProperties>
</file>