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0490" windowHeight="7530" activeTab="4"/>
  </bookViews>
  <sheets>
    <sheet name="Coeficientes emision" sheetId="6" r:id="rId1"/>
    <sheet name="Nac-Urb-Rur" sheetId="1" r:id="rId2"/>
    <sheet name="RNAT" sheetId="2" r:id="rId3"/>
    <sheet name="ZGEO" sheetId="3" r:id="rId4"/>
    <sheet name="DEPTO" sheetId="5" r:id="rId5"/>
    <sheet name="Graficos" sheetId="7" r:id="rId6"/>
  </sheets>
  <calcPr calcId="145621" iterate="1" iterateCount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20" i="5" l="1"/>
  <c r="U420" i="5"/>
  <c r="T420" i="5"/>
  <c r="S420" i="5"/>
  <c r="R420" i="5"/>
  <c r="Q420" i="5"/>
  <c r="P420" i="5"/>
  <c r="O420" i="5"/>
  <c r="W420" i="5" s="1"/>
  <c r="V419" i="5"/>
  <c r="U419" i="5"/>
  <c r="T419" i="5"/>
  <c r="S419" i="5"/>
  <c r="R419" i="5"/>
  <c r="Q419" i="5"/>
  <c r="P419" i="5"/>
  <c r="O419" i="5"/>
  <c r="W419" i="5" s="1"/>
  <c r="V418" i="5"/>
  <c r="U418" i="5"/>
  <c r="T418" i="5"/>
  <c r="S418" i="5"/>
  <c r="R418" i="5"/>
  <c r="Q418" i="5"/>
  <c r="P418" i="5"/>
  <c r="O418" i="5"/>
  <c r="W418" i="5" s="1"/>
  <c r="V417" i="5"/>
  <c r="U417" i="5"/>
  <c r="T417" i="5"/>
  <c r="S417" i="5"/>
  <c r="R417" i="5"/>
  <c r="Q417" i="5"/>
  <c r="P417" i="5"/>
  <c r="O417" i="5"/>
  <c r="W417" i="5" s="1"/>
  <c r="V416" i="5"/>
  <c r="U416" i="5"/>
  <c r="T416" i="5"/>
  <c r="S416" i="5"/>
  <c r="R416" i="5"/>
  <c r="Q416" i="5"/>
  <c r="P416" i="5"/>
  <c r="O416" i="5"/>
  <c r="W416" i="5" s="1"/>
  <c r="V415" i="5"/>
  <c r="U415" i="5"/>
  <c r="T415" i="5"/>
  <c r="S415" i="5"/>
  <c r="R415" i="5"/>
  <c r="Q415" i="5"/>
  <c r="P415" i="5"/>
  <c r="O415" i="5"/>
  <c r="W415" i="5" s="1"/>
  <c r="V414" i="5"/>
  <c r="U414" i="5"/>
  <c r="T414" i="5"/>
  <c r="S414" i="5"/>
  <c r="R414" i="5"/>
  <c r="Q414" i="5"/>
  <c r="P414" i="5"/>
  <c r="O414" i="5"/>
  <c r="W414" i="5" s="1"/>
  <c r="V413" i="5"/>
  <c r="U413" i="5"/>
  <c r="U421" i="5" s="1"/>
  <c r="T413" i="5"/>
  <c r="S413" i="5"/>
  <c r="R413" i="5"/>
  <c r="Q413" i="5"/>
  <c r="Q421" i="5" s="1"/>
  <c r="P413" i="5"/>
  <c r="O413" i="5"/>
  <c r="W413" i="5" s="1"/>
  <c r="V412" i="5"/>
  <c r="V421" i="5" s="1"/>
  <c r="U412" i="5"/>
  <c r="T412" i="5"/>
  <c r="S412" i="5"/>
  <c r="R412" i="5"/>
  <c r="R421" i="5" s="1"/>
  <c r="Q412" i="5"/>
  <c r="P412" i="5"/>
  <c r="O412" i="5"/>
  <c r="W412" i="5" s="1"/>
  <c r="V411" i="5"/>
  <c r="U411" i="5"/>
  <c r="T411" i="5"/>
  <c r="T421" i="5" s="1"/>
  <c r="S411" i="5"/>
  <c r="S421" i="5" s="1"/>
  <c r="R411" i="5"/>
  <c r="Q411" i="5"/>
  <c r="P411" i="5"/>
  <c r="P421" i="5" s="1"/>
  <c r="O411" i="5"/>
  <c r="O421" i="5" s="1"/>
  <c r="M409" i="5"/>
  <c r="W411" i="5" l="1"/>
  <c r="W421" i="5" s="1"/>
  <c r="V405" i="5"/>
  <c r="U405" i="5"/>
  <c r="T405" i="5"/>
  <c r="S405" i="5"/>
  <c r="R405" i="5"/>
  <c r="Q405" i="5"/>
  <c r="P405" i="5"/>
  <c r="O405" i="5"/>
  <c r="V404" i="5"/>
  <c r="U404" i="5"/>
  <c r="T404" i="5"/>
  <c r="S404" i="5"/>
  <c r="R404" i="5"/>
  <c r="Q404" i="5"/>
  <c r="P404" i="5"/>
  <c r="O404" i="5"/>
  <c r="V403" i="5"/>
  <c r="U403" i="5"/>
  <c r="T403" i="5"/>
  <c r="S403" i="5"/>
  <c r="R403" i="5"/>
  <c r="Q403" i="5"/>
  <c r="P403" i="5"/>
  <c r="O403" i="5"/>
  <c r="V402" i="5"/>
  <c r="U402" i="5"/>
  <c r="T402" i="5"/>
  <c r="S402" i="5"/>
  <c r="R402" i="5"/>
  <c r="Q402" i="5"/>
  <c r="P402" i="5"/>
  <c r="O402" i="5"/>
  <c r="V401" i="5"/>
  <c r="U401" i="5"/>
  <c r="T401" i="5"/>
  <c r="S401" i="5"/>
  <c r="R401" i="5"/>
  <c r="Q401" i="5"/>
  <c r="P401" i="5"/>
  <c r="O401" i="5"/>
  <c r="V400" i="5"/>
  <c r="U400" i="5"/>
  <c r="T400" i="5"/>
  <c r="S400" i="5"/>
  <c r="R400" i="5"/>
  <c r="Q400" i="5"/>
  <c r="P400" i="5"/>
  <c r="O400" i="5"/>
  <c r="V399" i="5"/>
  <c r="U399" i="5"/>
  <c r="T399" i="5"/>
  <c r="S399" i="5"/>
  <c r="R399" i="5"/>
  <c r="Q399" i="5"/>
  <c r="P399" i="5"/>
  <c r="O399" i="5"/>
  <c r="V398" i="5"/>
  <c r="U398" i="5"/>
  <c r="T398" i="5"/>
  <c r="S398" i="5"/>
  <c r="R398" i="5"/>
  <c r="Q398" i="5"/>
  <c r="P398" i="5"/>
  <c r="O398" i="5"/>
  <c r="V397" i="5"/>
  <c r="U397" i="5"/>
  <c r="T397" i="5"/>
  <c r="S397" i="5"/>
  <c r="R397" i="5"/>
  <c r="Q397" i="5"/>
  <c r="P397" i="5"/>
  <c r="O397" i="5"/>
  <c r="V396" i="5"/>
  <c r="U396" i="5"/>
  <c r="T396" i="5"/>
  <c r="S396" i="5"/>
  <c r="R396" i="5"/>
  <c r="Q396" i="5"/>
  <c r="P396" i="5"/>
  <c r="O396" i="5"/>
  <c r="V389" i="5"/>
  <c r="U389" i="5"/>
  <c r="T389" i="5"/>
  <c r="S389" i="5"/>
  <c r="R389" i="5"/>
  <c r="Q389" i="5"/>
  <c r="P389" i="5"/>
  <c r="O389" i="5"/>
  <c r="V388" i="5"/>
  <c r="U388" i="5"/>
  <c r="T388" i="5"/>
  <c r="S388" i="5"/>
  <c r="R388" i="5"/>
  <c r="Q388" i="5"/>
  <c r="P388" i="5"/>
  <c r="O388" i="5"/>
  <c r="V387" i="5"/>
  <c r="U387" i="5"/>
  <c r="T387" i="5"/>
  <c r="S387" i="5"/>
  <c r="R387" i="5"/>
  <c r="Q387" i="5"/>
  <c r="P387" i="5"/>
  <c r="O387" i="5"/>
  <c r="V386" i="5"/>
  <c r="U386" i="5"/>
  <c r="T386" i="5"/>
  <c r="S386" i="5"/>
  <c r="R386" i="5"/>
  <c r="Q386" i="5"/>
  <c r="P386" i="5"/>
  <c r="O386" i="5"/>
  <c r="V385" i="5"/>
  <c r="U385" i="5"/>
  <c r="T385" i="5"/>
  <c r="S385" i="5"/>
  <c r="R385" i="5"/>
  <c r="Q385" i="5"/>
  <c r="P385" i="5"/>
  <c r="O385" i="5"/>
  <c r="V384" i="5"/>
  <c r="U384" i="5"/>
  <c r="T384" i="5"/>
  <c r="S384" i="5"/>
  <c r="R384" i="5"/>
  <c r="Q384" i="5"/>
  <c r="P384" i="5"/>
  <c r="O384" i="5"/>
  <c r="V383" i="5"/>
  <c r="U383" i="5"/>
  <c r="T383" i="5"/>
  <c r="S383" i="5"/>
  <c r="R383" i="5"/>
  <c r="Q383" i="5"/>
  <c r="P383" i="5"/>
  <c r="O383" i="5"/>
  <c r="V382" i="5"/>
  <c r="U382" i="5"/>
  <c r="T382" i="5"/>
  <c r="S382" i="5"/>
  <c r="R382" i="5"/>
  <c r="Q382" i="5"/>
  <c r="P382" i="5"/>
  <c r="O382" i="5"/>
  <c r="V381" i="5"/>
  <c r="U381" i="5"/>
  <c r="T381" i="5"/>
  <c r="S381" i="5"/>
  <c r="R381" i="5"/>
  <c r="Q381" i="5"/>
  <c r="P381" i="5"/>
  <c r="O381" i="5"/>
  <c r="V380" i="5"/>
  <c r="U380" i="5"/>
  <c r="T380" i="5"/>
  <c r="S380" i="5"/>
  <c r="R380" i="5"/>
  <c r="Q380" i="5"/>
  <c r="P380" i="5"/>
  <c r="O380" i="5"/>
  <c r="V373" i="5"/>
  <c r="U373" i="5"/>
  <c r="T373" i="5"/>
  <c r="S373" i="5"/>
  <c r="R373" i="5"/>
  <c r="Q373" i="5"/>
  <c r="P373" i="5"/>
  <c r="O373" i="5"/>
  <c r="V372" i="5"/>
  <c r="U372" i="5"/>
  <c r="T372" i="5"/>
  <c r="S372" i="5"/>
  <c r="R372" i="5"/>
  <c r="Q372" i="5"/>
  <c r="P372" i="5"/>
  <c r="O372" i="5"/>
  <c r="V371" i="5"/>
  <c r="U371" i="5"/>
  <c r="T371" i="5"/>
  <c r="S371" i="5"/>
  <c r="R371" i="5"/>
  <c r="Q371" i="5"/>
  <c r="P371" i="5"/>
  <c r="O371" i="5"/>
  <c r="V370" i="5"/>
  <c r="U370" i="5"/>
  <c r="T370" i="5"/>
  <c r="S370" i="5"/>
  <c r="R370" i="5"/>
  <c r="Q370" i="5"/>
  <c r="P370" i="5"/>
  <c r="O370" i="5"/>
  <c r="V369" i="5"/>
  <c r="U369" i="5"/>
  <c r="T369" i="5"/>
  <c r="S369" i="5"/>
  <c r="R369" i="5"/>
  <c r="Q369" i="5"/>
  <c r="P369" i="5"/>
  <c r="O369" i="5"/>
  <c r="V368" i="5"/>
  <c r="U368" i="5"/>
  <c r="T368" i="5"/>
  <c r="S368" i="5"/>
  <c r="R368" i="5"/>
  <c r="Q368" i="5"/>
  <c r="P368" i="5"/>
  <c r="O368" i="5"/>
  <c r="V367" i="5"/>
  <c r="U367" i="5"/>
  <c r="T367" i="5"/>
  <c r="S367" i="5"/>
  <c r="R367" i="5"/>
  <c r="Q367" i="5"/>
  <c r="P367" i="5"/>
  <c r="O367" i="5"/>
  <c r="V366" i="5"/>
  <c r="U366" i="5"/>
  <c r="T366" i="5"/>
  <c r="S366" i="5"/>
  <c r="R366" i="5"/>
  <c r="Q366" i="5"/>
  <c r="P366" i="5"/>
  <c r="O366" i="5"/>
  <c r="V365" i="5"/>
  <c r="U365" i="5"/>
  <c r="T365" i="5"/>
  <c r="S365" i="5"/>
  <c r="R365" i="5"/>
  <c r="Q365" i="5"/>
  <c r="P365" i="5"/>
  <c r="O365" i="5"/>
  <c r="V364" i="5"/>
  <c r="U364" i="5"/>
  <c r="T364" i="5"/>
  <c r="S364" i="5"/>
  <c r="R364" i="5"/>
  <c r="Q364" i="5"/>
  <c r="P364" i="5"/>
  <c r="O364" i="5"/>
  <c r="V357" i="5"/>
  <c r="U357" i="5"/>
  <c r="T357" i="5"/>
  <c r="S357" i="5"/>
  <c r="R357" i="5"/>
  <c r="Q357" i="5"/>
  <c r="P357" i="5"/>
  <c r="O357" i="5"/>
  <c r="V356" i="5"/>
  <c r="U356" i="5"/>
  <c r="T356" i="5"/>
  <c r="S356" i="5"/>
  <c r="R356" i="5"/>
  <c r="Q356" i="5"/>
  <c r="P356" i="5"/>
  <c r="O356" i="5"/>
  <c r="V355" i="5"/>
  <c r="U355" i="5"/>
  <c r="T355" i="5"/>
  <c r="S355" i="5"/>
  <c r="R355" i="5"/>
  <c r="Q355" i="5"/>
  <c r="P355" i="5"/>
  <c r="O355" i="5"/>
  <c r="V354" i="5"/>
  <c r="U354" i="5"/>
  <c r="T354" i="5"/>
  <c r="S354" i="5"/>
  <c r="R354" i="5"/>
  <c r="Q354" i="5"/>
  <c r="P354" i="5"/>
  <c r="O354" i="5"/>
  <c r="V353" i="5"/>
  <c r="U353" i="5"/>
  <c r="T353" i="5"/>
  <c r="S353" i="5"/>
  <c r="R353" i="5"/>
  <c r="Q353" i="5"/>
  <c r="P353" i="5"/>
  <c r="O353" i="5"/>
  <c r="V352" i="5"/>
  <c r="U352" i="5"/>
  <c r="T352" i="5"/>
  <c r="S352" i="5"/>
  <c r="R352" i="5"/>
  <c r="Q352" i="5"/>
  <c r="P352" i="5"/>
  <c r="O352" i="5"/>
  <c r="V351" i="5"/>
  <c r="U351" i="5"/>
  <c r="T351" i="5"/>
  <c r="S351" i="5"/>
  <c r="R351" i="5"/>
  <c r="Q351" i="5"/>
  <c r="P351" i="5"/>
  <c r="O351" i="5"/>
  <c r="V350" i="5"/>
  <c r="U350" i="5"/>
  <c r="T350" i="5"/>
  <c r="S350" i="5"/>
  <c r="R350" i="5"/>
  <c r="Q350" i="5"/>
  <c r="P350" i="5"/>
  <c r="O350" i="5"/>
  <c r="V349" i="5"/>
  <c r="U349" i="5"/>
  <c r="T349" i="5"/>
  <c r="S349" i="5"/>
  <c r="R349" i="5"/>
  <c r="Q349" i="5"/>
  <c r="P349" i="5"/>
  <c r="O349" i="5"/>
  <c r="V348" i="5"/>
  <c r="U348" i="5"/>
  <c r="T348" i="5"/>
  <c r="S348" i="5"/>
  <c r="R348" i="5"/>
  <c r="Q348" i="5"/>
  <c r="P348" i="5"/>
  <c r="O348" i="5"/>
  <c r="V342" i="5"/>
  <c r="U342" i="5"/>
  <c r="T342" i="5"/>
  <c r="S342" i="5"/>
  <c r="R342" i="5"/>
  <c r="Q342" i="5"/>
  <c r="P342" i="5"/>
  <c r="O342" i="5"/>
  <c r="V341" i="5"/>
  <c r="U341" i="5"/>
  <c r="T341" i="5"/>
  <c r="S341" i="5"/>
  <c r="R341" i="5"/>
  <c r="Q341" i="5"/>
  <c r="P341" i="5"/>
  <c r="O341" i="5"/>
  <c r="V340" i="5"/>
  <c r="U340" i="5"/>
  <c r="T340" i="5"/>
  <c r="S340" i="5"/>
  <c r="R340" i="5"/>
  <c r="Q340" i="5"/>
  <c r="P340" i="5"/>
  <c r="O340" i="5"/>
  <c r="V339" i="5"/>
  <c r="U339" i="5"/>
  <c r="T339" i="5"/>
  <c r="S339" i="5"/>
  <c r="R339" i="5"/>
  <c r="Q339" i="5"/>
  <c r="P339" i="5"/>
  <c r="O339" i="5"/>
  <c r="V338" i="5"/>
  <c r="U338" i="5"/>
  <c r="T338" i="5"/>
  <c r="S338" i="5"/>
  <c r="R338" i="5"/>
  <c r="Q338" i="5"/>
  <c r="P338" i="5"/>
  <c r="O338" i="5"/>
  <c r="V337" i="5"/>
  <c r="U337" i="5"/>
  <c r="T337" i="5"/>
  <c r="S337" i="5"/>
  <c r="R337" i="5"/>
  <c r="Q337" i="5"/>
  <c r="P337" i="5"/>
  <c r="O337" i="5"/>
  <c r="V336" i="5"/>
  <c r="U336" i="5"/>
  <c r="T336" i="5"/>
  <c r="S336" i="5"/>
  <c r="R336" i="5"/>
  <c r="Q336" i="5"/>
  <c r="P336" i="5"/>
  <c r="O336" i="5"/>
  <c r="V335" i="5"/>
  <c r="U335" i="5"/>
  <c r="T335" i="5"/>
  <c r="S335" i="5"/>
  <c r="R335" i="5"/>
  <c r="Q335" i="5"/>
  <c r="P335" i="5"/>
  <c r="O335" i="5"/>
  <c r="V334" i="5"/>
  <c r="U334" i="5"/>
  <c r="T334" i="5"/>
  <c r="S334" i="5"/>
  <c r="R334" i="5"/>
  <c r="Q334" i="5"/>
  <c r="P334" i="5"/>
  <c r="O334" i="5"/>
  <c r="V333" i="5"/>
  <c r="U333" i="5"/>
  <c r="T333" i="5"/>
  <c r="S333" i="5"/>
  <c r="R333" i="5"/>
  <c r="Q333" i="5"/>
  <c r="P333" i="5"/>
  <c r="O333" i="5"/>
  <c r="V326" i="5"/>
  <c r="U326" i="5"/>
  <c r="T326" i="5"/>
  <c r="S326" i="5"/>
  <c r="R326" i="5"/>
  <c r="Q326" i="5"/>
  <c r="P326" i="5"/>
  <c r="O326" i="5"/>
  <c r="V325" i="5"/>
  <c r="U325" i="5"/>
  <c r="T325" i="5"/>
  <c r="S325" i="5"/>
  <c r="R325" i="5"/>
  <c r="Q325" i="5"/>
  <c r="P325" i="5"/>
  <c r="O325" i="5"/>
  <c r="V324" i="5"/>
  <c r="U324" i="5"/>
  <c r="T324" i="5"/>
  <c r="S324" i="5"/>
  <c r="R324" i="5"/>
  <c r="Q324" i="5"/>
  <c r="P324" i="5"/>
  <c r="O324" i="5"/>
  <c r="V323" i="5"/>
  <c r="U323" i="5"/>
  <c r="T323" i="5"/>
  <c r="S323" i="5"/>
  <c r="R323" i="5"/>
  <c r="Q323" i="5"/>
  <c r="P323" i="5"/>
  <c r="O323" i="5"/>
  <c r="V322" i="5"/>
  <c r="U322" i="5"/>
  <c r="T322" i="5"/>
  <c r="S322" i="5"/>
  <c r="R322" i="5"/>
  <c r="Q322" i="5"/>
  <c r="P322" i="5"/>
  <c r="O322" i="5"/>
  <c r="V321" i="5"/>
  <c r="U321" i="5"/>
  <c r="T321" i="5"/>
  <c r="S321" i="5"/>
  <c r="R321" i="5"/>
  <c r="Q321" i="5"/>
  <c r="P321" i="5"/>
  <c r="O321" i="5"/>
  <c r="V320" i="5"/>
  <c r="U320" i="5"/>
  <c r="T320" i="5"/>
  <c r="S320" i="5"/>
  <c r="R320" i="5"/>
  <c r="Q320" i="5"/>
  <c r="P320" i="5"/>
  <c r="O320" i="5"/>
  <c r="V319" i="5"/>
  <c r="U319" i="5"/>
  <c r="T319" i="5"/>
  <c r="S319" i="5"/>
  <c r="R319" i="5"/>
  <c r="Q319" i="5"/>
  <c r="P319" i="5"/>
  <c r="O319" i="5"/>
  <c r="V318" i="5"/>
  <c r="U318" i="5"/>
  <c r="T318" i="5"/>
  <c r="S318" i="5"/>
  <c r="R318" i="5"/>
  <c r="Q318" i="5"/>
  <c r="P318" i="5"/>
  <c r="O318" i="5"/>
  <c r="V317" i="5"/>
  <c r="U317" i="5"/>
  <c r="T317" i="5"/>
  <c r="S317" i="5"/>
  <c r="R317" i="5"/>
  <c r="Q317" i="5"/>
  <c r="P317" i="5"/>
  <c r="O317" i="5"/>
  <c r="V312" i="5"/>
  <c r="U312" i="5"/>
  <c r="T312" i="5"/>
  <c r="S312" i="5"/>
  <c r="R312" i="5"/>
  <c r="Q312" i="5"/>
  <c r="P312" i="5"/>
  <c r="O312" i="5"/>
  <c r="V311" i="5"/>
  <c r="U311" i="5"/>
  <c r="T311" i="5"/>
  <c r="S311" i="5"/>
  <c r="R311" i="5"/>
  <c r="Q311" i="5"/>
  <c r="P311" i="5"/>
  <c r="O311" i="5"/>
  <c r="V310" i="5"/>
  <c r="U310" i="5"/>
  <c r="T310" i="5"/>
  <c r="S310" i="5"/>
  <c r="R310" i="5"/>
  <c r="Q310" i="5"/>
  <c r="P310" i="5"/>
  <c r="O310" i="5"/>
  <c r="V309" i="5"/>
  <c r="U309" i="5"/>
  <c r="T309" i="5"/>
  <c r="S309" i="5"/>
  <c r="R309" i="5"/>
  <c r="Q309" i="5"/>
  <c r="P309" i="5"/>
  <c r="O309" i="5"/>
  <c r="V308" i="5"/>
  <c r="U308" i="5"/>
  <c r="T308" i="5"/>
  <c r="S308" i="5"/>
  <c r="R308" i="5"/>
  <c r="Q308" i="5"/>
  <c r="P308" i="5"/>
  <c r="O308" i="5"/>
  <c r="V307" i="5"/>
  <c r="U307" i="5"/>
  <c r="T307" i="5"/>
  <c r="S307" i="5"/>
  <c r="R307" i="5"/>
  <c r="Q307" i="5"/>
  <c r="P307" i="5"/>
  <c r="O307" i="5"/>
  <c r="V306" i="5"/>
  <c r="U306" i="5"/>
  <c r="T306" i="5"/>
  <c r="S306" i="5"/>
  <c r="R306" i="5"/>
  <c r="Q306" i="5"/>
  <c r="P306" i="5"/>
  <c r="O306" i="5"/>
  <c r="V305" i="5"/>
  <c r="U305" i="5"/>
  <c r="T305" i="5"/>
  <c r="S305" i="5"/>
  <c r="R305" i="5"/>
  <c r="Q305" i="5"/>
  <c r="P305" i="5"/>
  <c r="O305" i="5"/>
  <c r="V304" i="5"/>
  <c r="U304" i="5"/>
  <c r="T304" i="5"/>
  <c r="S304" i="5"/>
  <c r="R304" i="5"/>
  <c r="Q304" i="5"/>
  <c r="P304" i="5"/>
  <c r="O304" i="5"/>
  <c r="V303" i="5"/>
  <c r="U303" i="5"/>
  <c r="T303" i="5"/>
  <c r="S303" i="5"/>
  <c r="R303" i="5"/>
  <c r="Q303" i="5"/>
  <c r="P303" i="5"/>
  <c r="O303" i="5"/>
  <c r="V297" i="5"/>
  <c r="U297" i="5"/>
  <c r="T297" i="5"/>
  <c r="S297" i="5"/>
  <c r="R297" i="5"/>
  <c r="Q297" i="5"/>
  <c r="P297" i="5"/>
  <c r="O297" i="5"/>
  <c r="V296" i="5"/>
  <c r="U296" i="5"/>
  <c r="T296" i="5"/>
  <c r="S296" i="5"/>
  <c r="R296" i="5"/>
  <c r="Q296" i="5"/>
  <c r="P296" i="5"/>
  <c r="O296" i="5"/>
  <c r="V295" i="5"/>
  <c r="U295" i="5"/>
  <c r="T295" i="5"/>
  <c r="S295" i="5"/>
  <c r="R295" i="5"/>
  <c r="Q295" i="5"/>
  <c r="P295" i="5"/>
  <c r="O295" i="5"/>
  <c r="V294" i="5"/>
  <c r="U294" i="5"/>
  <c r="T294" i="5"/>
  <c r="S294" i="5"/>
  <c r="R294" i="5"/>
  <c r="Q294" i="5"/>
  <c r="P294" i="5"/>
  <c r="O294" i="5"/>
  <c r="V293" i="5"/>
  <c r="U293" i="5"/>
  <c r="T293" i="5"/>
  <c r="S293" i="5"/>
  <c r="R293" i="5"/>
  <c r="Q293" i="5"/>
  <c r="P293" i="5"/>
  <c r="O293" i="5"/>
  <c r="V292" i="5"/>
  <c r="U292" i="5"/>
  <c r="T292" i="5"/>
  <c r="S292" i="5"/>
  <c r="R292" i="5"/>
  <c r="Q292" i="5"/>
  <c r="P292" i="5"/>
  <c r="O292" i="5"/>
  <c r="V291" i="5"/>
  <c r="U291" i="5"/>
  <c r="T291" i="5"/>
  <c r="S291" i="5"/>
  <c r="R291" i="5"/>
  <c r="Q291" i="5"/>
  <c r="P291" i="5"/>
  <c r="O291" i="5"/>
  <c r="V290" i="5"/>
  <c r="U290" i="5"/>
  <c r="T290" i="5"/>
  <c r="S290" i="5"/>
  <c r="R290" i="5"/>
  <c r="Q290" i="5"/>
  <c r="P290" i="5"/>
  <c r="O290" i="5"/>
  <c r="V289" i="5"/>
  <c r="U289" i="5"/>
  <c r="T289" i="5"/>
  <c r="S289" i="5"/>
  <c r="R289" i="5"/>
  <c r="Q289" i="5"/>
  <c r="P289" i="5"/>
  <c r="O289" i="5"/>
  <c r="V288" i="5"/>
  <c r="U288" i="5"/>
  <c r="T288" i="5"/>
  <c r="S288" i="5"/>
  <c r="R288" i="5"/>
  <c r="Q288" i="5"/>
  <c r="P288" i="5"/>
  <c r="O288" i="5"/>
  <c r="V280" i="5"/>
  <c r="U280" i="5"/>
  <c r="T280" i="5"/>
  <c r="S280" i="5"/>
  <c r="R280" i="5"/>
  <c r="Q280" i="5"/>
  <c r="P280" i="5"/>
  <c r="O280" i="5"/>
  <c r="V279" i="5"/>
  <c r="U279" i="5"/>
  <c r="T279" i="5"/>
  <c r="S279" i="5"/>
  <c r="R279" i="5"/>
  <c r="Q279" i="5"/>
  <c r="P279" i="5"/>
  <c r="O279" i="5"/>
  <c r="V278" i="5"/>
  <c r="U278" i="5"/>
  <c r="T278" i="5"/>
  <c r="S278" i="5"/>
  <c r="R278" i="5"/>
  <c r="Q278" i="5"/>
  <c r="P278" i="5"/>
  <c r="O278" i="5"/>
  <c r="V277" i="5"/>
  <c r="U277" i="5"/>
  <c r="T277" i="5"/>
  <c r="S277" i="5"/>
  <c r="R277" i="5"/>
  <c r="Q277" i="5"/>
  <c r="P277" i="5"/>
  <c r="O277" i="5"/>
  <c r="V276" i="5"/>
  <c r="U276" i="5"/>
  <c r="T276" i="5"/>
  <c r="S276" i="5"/>
  <c r="R276" i="5"/>
  <c r="Q276" i="5"/>
  <c r="P276" i="5"/>
  <c r="O276" i="5"/>
  <c r="V275" i="5"/>
  <c r="U275" i="5"/>
  <c r="T275" i="5"/>
  <c r="S275" i="5"/>
  <c r="R275" i="5"/>
  <c r="Q275" i="5"/>
  <c r="P275" i="5"/>
  <c r="O275" i="5"/>
  <c r="V274" i="5"/>
  <c r="U274" i="5"/>
  <c r="T274" i="5"/>
  <c r="S274" i="5"/>
  <c r="R274" i="5"/>
  <c r="Q274" i="5"/>
  <c r="P274" i="5"/>
  <c r="O274" i="5"/>
  <c r="V273" i="5"/>
  <c r="U273" i="5"/>
  <c r="T273" i="5"/>
  <c r="S273" i="5"/>
  <c r="R273" i="5"/>
  <c r="Q273" i="5"/>
  <c r="P273" i="5"/>
  <c r="O273" i="5"/>
  <c r="V272" i="5"/>
  <c r="U272" i="5"/>
  <c r="T272" i="5"/>
  <c r="S272" i="5"/>
  <c r="R272" i="5"/>
  <c r="Q272" i="5"/>
  <c r="P272" i="5"/>
  <c r="O272" i="5"/>
  <c r="V271" i="5"/>
  <c r="U271" i="5"/>
  <c r="T271" i="5"/>
  <c r="S271" i="5"/>
  <c r="R271" i="5"/>
  <c r="Q271" i="5"/>
  <c r="P271" i="5"/>
  <c r="O271" i="5"/>
  <c r="V265" i="5"/>
  <c r="U265" i="5"/>
  <c r="T265" i="5"/>
  <c r="S265" i="5"/>
  <c r="R265" i="5"/>
  <c r="Q265" i="5"/>
  <c r="P265" i="5"/>
  <c r="O265" i="5"/>
  <c r="V264" i="5"/>
  <c r="U264" i="5"/>
  <c r="T264" i="5"/>
  <c r="S264" i="5"/>
  <c r="R264" i="5"/>
  <c r="Q264" i="5"/>
  <c r="P264" i="5"/>
  <c r="O264" i="5"/>
  <c r="V263" i="5"/>
  <c r="U263" i="5"/>
  <c r="T263" i="5"/>
  <c r="S263" i="5"/>
  <c r="R263" i="5"/>
  <c r="Q263" i="5"/>
  <c r="P263" i="5"/>
  <c r="O263" i="5"/>
  <c r="V262" i="5"/>
  <c r="U262" i="5"/>
  <c r="T262" i="5"/>
  <c r="S262" i="5"/>
  <c r="R262" i="5"/>
  <c r="Q262" i="5"/>
  <c r="P262" i="5"/>
  <c r="O262" i="5"/>
  <c r="V261" i="5"/>
  <c r="U261" i="5"/>
  <c r="T261" i="5"/>
  <c r="S261" i="5"/>
  <c r="R261" i="5"/>
  <c r="Q261" i="5"/>
  <c r="P261" i="5"/>
  <c r="O261" i="5"/>
  <c r="V260" i="5"/>
  <c r="U260" i="5"/>
  <c r="T260" i="5"/>
  <c r="S260" i="5"/>
  <c r="R260" i="5"/>
  <c r="Q260" i="5"/>
  <c r="P260" i="5"/>
  <c r="O260" i="5"/>
  <c r="V259" i="5"/>
  <c r="U259" i="5"/>
  <c r="T259" i="5"/>
  <c r="S259" i="5"/>
  <c r="R259" i="5"/>
  <c r="Q259" i="5"/>
  <c r="P259" i="5"/>
  <c r="O259" i="5"/>
  <c r="V258" i="5"/>
  <c r="U258" i="5"/>
  <c r="T258" i="5"/>
  <c r="S258" i="5"/>
  <c r="R258" i="5"/>
  <c r="Q258" i="5"/>
  <c r="P258" i="5"/>
  <c r="O258" i="5"/>
  <c r="V257" i="5"/>
  <c r="U257" i="5"/>
  <c r="T257" i="5"/>
  <c r="S257" i="5"/>
  <c r="R257" i="5"/>
  <c r="Q257" i="5"/>
  <c r="P257" i="5"/>
  <c r="O257" i="5"/>
  <c r="V256" i="5"/>
  <c r="U256" i="5"/>
  <c r="T256" i="5"/>
  <c r="S256" i="5"/>
  <c r="R256" i="5"/>
  <c r="Q256" i="5"/>
  <c r="P256" i="5"/>
  <c r="O256" i="5"/>
  <c r="V249" i="5"/>
  <c r="U249" i="5"/>
  <c r="T249" i="5"/>
  <c r="S249" i="5"/>
  <c r="R249" i="5"/>
  <c r="Q249" i="5"/>
  <c r="P249" i="5"/>
  <c r="O249" i="5"/>
  <c r="V248" i="5"/>
  <c r="U248" i="5"/>
  <c r="T248" i="5"/>
  <c r="S248" i="5"/>
  <c r="R248" i="5"/>
  <c r="Q248" i="5"/>
  <c r="P248" i="5"/>
  <c r="O248" i="5"/>
  <c r="V247" i="5"/>
  <c r="U247" i="5"/>
  <c r="T247" i="5"/>
  <c r="S247" i="5"/>
  <c r="R247" i="5"/>
  <c r="Q247" i="5"/>
  <c r="P247" i="5"/>
  <c r="O247" i="5"/>
  <c r="V246" i="5"/>
  <c r="U246" i="5"/>
  <c r="T246" i="5"/>
  <c r="S246" i="5"/>
  <c r="R246" i="5"/>
  <c r="Q246" i="5"/>
  <c r="P246" i="5"/>
  <c r="O246" i="5"/>
  <c r="V245" i="5"/>
  <c r="U245" i="5"/>
  <c r="T245" i="5"/>
  <c r="S245" i="5"/>
  <c r="R245" i="5"/>
  <c r="Q245" i="5"/>
  <c r="P245" i="5"/>
  <c r="O245" i="5"/>
  <c r="V244" i="5"/>
  <c r="U244" i="5"/>
  <c r="T244" i="5"/>
  <c r="S244" i="5"/>
  <c r="R244" i="5"/>
  <c r="Q244" i="5"/>
  <c r="P244" i="5"/>
  <c r="O244" i="5"/>
  <c r="V243" i="5"/>
  <c r="U243" i="5"/>
  <c r="T243" i="5"/>
  <c r="S243" i="5"/>
  <c r="R243" i="5"/>
  <c r="Q243" i="5"/>
  <c r="P243" i="5"/>
  <c r="O243" i="5"/>
  <c r="V242" i="5"/>
  <c r="U242" i="5"/>
  <c r="T242" i="5"/>
  <c r="S242" i="5"/>
  <c r="R242" i="5"/>
  <c r="Q242" i="5"/>
  <c r="P242" i="5"/>
  <c r="O242" i="5"/>
  <c r="V241" i="5"/>
  <c r="U241" i="5"/>
  <c r="T241" i="5"/>
  <c r="S241" i="5"/>
  <c r="R241" i="5"/>
  <c r="Q241" i="5"/>
  <c r="P241" i="5"/>
  <c r="O241" i="5"/>
  <c r="V240" i="5"/>
  <c r="U240" i="5"/>
  <c r="T240" i="5"/>
  <c r="S240" i="5"/>
  <c r="R240" i="5"/>
  <c r="Q240" i="5"/>
  <c r="P240" i="5"/>
  <c r="O240" i="5"/>
  <c r="V234" i="5"/>
  <c r="U234" i="5"/>
  <c r="T234" i="5"/>
  <c r="S234" i="5"/>
  <c r="R234" i="5"/>
  <c r="Q234" i="5"/>
  <c r="P234" i="5"/>
  <c r="O234" i="5"/>
  <c r="V233" i="5"/>
  <c r="U233" i="5"/>
  <c r="T233" i="5"/>
  <c r="S233" i="5"/>
  <c r="R233" i="5"/>
  <c r="Q233" i="5"/>
  <c r="P233" i="5"/>
  <c r="O233" i="5"/>
  <c r="V232" i="5"/>
  <c r="U232" i="5"/>
  <c r="T232" i="5"/>
  <c r="S232" i="5"/>
  <c r="R232" i="5"/>
  <c r="Q232" i="5"/>
  <c r="P232" i="5"/>
  <c r="O232" i="5"/>
  <c r="V231" i="5"/>
  <c r="U231" i="5"/>
  <c r="T231" i="5"/>
  <c r="S231" i="5"/>
  <c r="R231" i="5"/>
  <c r="Q231" i="5"/>
  <c r="P231" i="5"/>
  <c r="O231" i="5"/>
  <c r="V230" i="5"/>
  <c r="U230" i="5"/>
  <c r="T230" i="5"/>
  <c r="S230" i="5"/>
  <c r="R230" i="5"/>
  <c r="Q230" i="5"/>
  <c r="P230" i="5"/>
  <c r="O230" i="5"/>
  <c r="V229" i="5"/>
  <c r="U229" i="5"/>
  <c r="T229" i="5"/>
  <c r="S229" i="5"/>
  <c r="R229" i="5"/>
  <c r="Q229" i="5"/>
  <c r="P229" i="5"/>
  <c r="O229" i="5"/>
  <c r="V228" i="5"/>
  <c r="U228" i="5"/>
  <c r="T228" i="5"/>
  <c r="S228" i="5"/>
  <c r="R228" i="5"/>
  <c r="Q228" i="5"/>
  <c r="P228" i="5"/>
  <c r="O228" i="5"/>
  <c r="V227" i="5"/>
  <c r="U227" i="5"/>
  <c r="T227" i="5"/>
  <c r="S227" i="5"/>
  <c r="R227" i="5"/>
  <c r="Q227" i="5"/>
  <c r="P227" i="5"/>
  <c r="O227" i="5"/>
  <c r="V226" i="5"/>
  <c r="U226" i="5"/>
  <c r="T226" i="5"/>
  <c r="S226" i="5"/>
  <c r="R226" i="5"/>
  <c r="Q226" i="5"/>
  <c r="P226" i="5"/>
  <c r="O226" i="5"/>
  <c r="V225" i="5"/>
  <c r="U225" i="5"/>
  <c r="T225" i="5"/>
  <c r="S225" i="5"/>
  <c r="R225" i="5"/>
  <c r="Q225" i="5"/>
  <c r="P225" i="5"/>
  <c r="O225" i="5"/>
  <c r="V218" i="5"/>
  <c r="U218" i="5"/>
  <c r="T218" i="5"/>
  <c r="S218" i="5"/>
  <c r="R218" i="5"/>
  <c r="Q218" i="5"/>
  <c r="P218" i="5"/>
  <c r="O218" i="5"/>
  <c r="V217" i="5"/>
  <c r="U217" i="5"/>
  <c r="T217" i="5"/>
  <c r="S217" i="5"/>
  <c r="R217" i="5"/>
  <c r="Q217" i="5"/>
  <c r="P217" i="5"/>
  <c r="O217" i="5"/>
  <c r="V216" i="5"/>
  <c r="U216" i="5"/>
  <c r="T216" i="5"/>
  <c r="S216" i="5"/>
  <c r="R216" i="5"/>
  <c r="Q216" i="5"/>
  <c r="P216" i="5"/>
  <c r="O216" i="5"/>
  <c r="V215" i="5"/>
  <c r="U215" i="5"/>
  <c r="T215" i="5"/>
  <c r="S215" i="5"/>
  <c r="R215" i="5"/>
  <c r="Q215" i="5"/>
  <c r="P215" i="5"/>
  <c r="O215" i="5"/>
  <c r="V214" i="5"/>
  <c r="U214" i="5"/>
  <c r="T214" i="5"/>
  <c r="S214" i="5"/>
  <c r="R214" i="5"/>
  <c r="Q214" i="5"/>
  <c r="P214" i="5"/>
  <c r="O214" i="5"/>
  <c r="V213" i="5"/>
  <c r="U213" i="5"/>
  <c r="T213" i="5"/>
  <c r="S213" i="5"/>
  <c r="R213" i="5"/>
  <c r="Q213" i="5"/>
  <c r="P213" i="5"/>
  <c r="O213" i="5"/>
  <c r="V212" i="5"/>
  <c r="U212" i="5"/>
  <c r="T212" i="5"/>
  <c r="S212" i="5"/>
  <c r="R212" i="5"/>
  <c r="Q212" i="5"/>
  <c r="P212" i="5"/>
  <c r="O212" i="5"/>
  <c r="V211" i="5"/>
  <c r="U211" i="5"/>
  <c r="T211" i="5"/>
  <c r="S211" i="5"/>
  <c r="R211" i="5"/>
  <c r="Q211" i="5"/>
  <c r="P211" i="5"/>
  <c r="O211" i="5"/>
  <c r="V210" i="5"/>
  <c r="U210" i="5"/>
  <c r="T210" i="5"/>
  <c r="S210" i="5"/>
  <c r="R210" i="5"/>
  <c r="Q210" i="5"/>
  <c r="P210" i="5"/>
  <c r="O210" i="5"/>
  <c r="V209" i="5"/>
  <c r="U209" i="5"/>
  <c r="T209" i="5"/>
  <c r="S209" i="5"/>
  <c r="R209" i="5"/>
  <c r="Q209" i="5"/>
  <c r="P209" i="5"/>
  <c r="O209" i="5"/>
  <c r="V203" i="5"/>
  <c r="U203" i="5"/>
  <c r="T203" i="5"/>
  <c r="S203" i="5"/>
  <c r="R203" i="5"/>
  <c r="Q203" i="5"/>
  <c r="P203" i="5"/>
  <c r="O203" i="5"/>
  <c r="V202" i="5"/>
  <c r="U202" i="5"/>
  <c r="T202" i="5"/>
  <c r="S202" i="5"/>
  <c r="R202" i="5"/>
  <c r="Q202" i="5"/>
  <c r="P202" i="5"/>
  <c r="O202" i="5"/>
  <c r="V201" i="5"/>
  <c r="U201" i="5"/>
  <c r="T201" i="5"/>
  <c r="S201" i="5"/>
  <c r="R201" i="5"/>
  <c r="Q201" i="5"/>
  <c r="P201" i="5"/>
  <c r="O201" i="5"/>
  <c r="V200" i="5"/>
  <c r="U200" i="5"/>
  <c r="T200" i="5"/>
  <c r="S200" i="5"/>
  <c r="R200" i="5"/>
  <c r="Q200" i="5"/>
  <c r="P200" i="5"/>
  <c r="O200" i="5"/>
  <c r="V199" i="5"/>
  <c r="U199" i="5"/>
  <c r="T199" i="5"/>
  <c r="S199" i="5"/>
  <c r="R199" i="5"/>
  <c r="Q199" i="5"/>
  <c r="P199" i="5"/>
  <c r="O199" i="5"/>
  <c r="V198" i="5"/>
  <c r="U198" i="5"/>
  <c r="T198" i="5"/>
  <c r="S198" i="5"/>
  <c r="R198" i="5"/>
  <c r="Q198" i="5"/>
  <c r="P198" i="5"/>
  <c r="O198" i="5"/>
  <c r="V197" i="5"/>
  <c r="U197" i="5"/>
  <c r="T197" i="5"/>
  <c r="S197" i="5"/>
  <c r="R197" i="5"/>
  <c r="Q197" i="5"/>
  <c r="P197" i="5"/>
  <c r="O197" i="5"/>
  <c r="V196" i="5"/>
  <c r="U196" i="5"/>
  <c r="T196" i="5"/>
  <c r="S196" i="5"/>
  <c r="R196" i="5"/>
  <c r="Q196" i="5"/>
  <c r="P196" i="5"/>
  <c r="O196" i="5"/>
  <c r="V195" i="5"/>
  <c r="U195" i="5"/>
  <c r="T195" i="5"/>
  <c r="S195" i="5"/>
  <c r="R195" i="5"/>
  <c r="Q195" i="5"/>
  <c r="P195" i="5"/>
  <c r="O195" i="5"/>
  <c r="V194" i="5"/>
  <c r="U194" i="5"/>
  <c r="T194" i="5"/>
  <c r="S194" i="5"/>
  <c r="R194" i="5"/>
  <c r="Q194" i="5"/>
  <c r="P194" i="5"/>
  <c r="O194" i="5"/>
  <c r="V187" i="5"/>
  <c r="U187" i="5"/>
  <c r="T187" i="5"/>
  <c r="S187" i="5"/>
  <c r="R187" i="5"/>
  <c r="Q187" i="5"/>
  <c r="P187" i="5"/>
  <c r="O187" i="5"/>
  <c r="V186" i="5"/>
  <c r="U186" i="5"/>
  <c r="T186" i="5"/>
  <c r="S186" i="5"/>
  <c r="R186" i="5"/>
  <c r="Q186" i="5"/>
  <c r="P186" i="5"/>
  <c r="O186" i="5"/>
  <c r="V185" i="5"/>
  <c r="U185" i="5"/>
  <c r="T185" i="5"/>
  <c r="S185" i="5"/>
  <c r="R185" i="5"/>
  <c r="Q185" i="5"/>
  <c r="P185" i="5"/>
  <c r="O185" i="5"/>
  <c r="V184" i="5"/>
  <c r="U184" i="5"/>
  <c r="T184" i="5"/>
  <c r="S184" i="5"/>
  <c r="R184" i="5"/>
  <c r="Q184" i="5"/>
  <c r="P184" i="5"/>
  <c r="O184" i="5"/>
  <c r="V183" i="5"/>
  <c r="U183" i="5"/>
  <c r="T183" i="5"/>
  <c r="S183" i="5"/>
  <c r="R183" i="5"/>
  <c r="Q183" i="5"/>
  <c r="P183" i="5"/>
  <c r="O183" i="5"/>
  <c r="V182" i="5"/>
  <c r="U182" i="5"/>
  <c r="T182" i="5"/>
  <c r="S182" i="5"/>
  <c r="R182" i="5"/>
  <c r="Q182" i="5"/>
  <c r="P182" i="5"/>
  <c r="O182" i="5"/>
  <c r="V181" i="5"/>
  <c r="U181" i="5"/>
  <c r="T181" i="5"/>
  <c r="S181" i="5"/>
  <c r="R181" i="5"/>
  <c r="Q181" i="5"/>
  <c r="P181" i="5"/>
  <c r="O181" i="5"/>
  <c r="V180" i="5"/>
  <c r="U180" i="5"/>
  <c r="T180" i="5"/>
  <c r="S180" i="5"/>
  <c r="R180" i="5"/>
  <c r="Q180" i="5"/>
  <c r="P180" i="5"/>
  <c r="O180" i="5"/>
  <c r="V179" i="5"/>
  <c r="U179" i="5"/>
  <c r="T179" i="5"/>
  <c r="S179" i="5"/>
  <c r="R179" i="5"/>
  <c r="Q179" i="5"/>
  <c r="P179" i="5"/>
  <c r="O179" i="5"/>
  <c r="V178" i="5"/>
  <c r="U178" i="5"/>
  <c r="T178" i="5"/>
  <c r="S178" i="5"/>
  <c r="R178" i="5"/>
  <c r="Q178" i="5"/>
  <c r="P178" i="5"/>
  <c r="O178" i="5"/>
  <c r="V172" i="5"/>
  <c r="U172" i="5"/>
  <c r="T172" i="5"/>
  <c r="S172" i="5"/>
  <c r="R172" i="5"/>
  <c r="Q172" i="5"/>
  <c r="P172" i="5"/>
  <c r="O172" i="5"/>
  <c r="V171" i="5"/>
  <c r="U171" i="5"/>
  <c r="T171" i="5"/>
  <c r="S171" i="5"/>
  <c r="R171" i="5"/>
  <c r="Q171" i="5"/>
  <c r="P171" i="5"/>
  <c r="O171" i="5"/>
  <c r="V170" i="5"/>
  <c r="U170" i="5"/>
  <c r="T170" i="5"/>
  <c r="S170" i="5"/>
  <c r="R170" i="5"/>
  <c r="Q170" i="5"/>
  <c r="P170" i="5"/>
  <c r="O170" i="5"/>
  <c r="V169" i="5"/>
  <c r="U169" i="5"/>
  <c r="T169" i="5"/>
  <c r="S169" i="5"/>
  <c r="R169" i="5"/>
  <c r="Q169" i="5"/>
  <c r="P169" i="5"/>
  <c r="O169" i="5"/>
  <c r="V168" i="5"/>
  <c r="U168" i="5"/>
  <c r="T168" i="5"/>
  <c r="S168" i="5"/>
  <c r="R168" i="5"/>
  <c r="Q168" i="5"/>
  <c r="P168" i="5"/>
  <c r="O168" i="5"/>
  <c r="V167" i="5"/>
  <c r="U167" i="5"/>
  <c r="T167" i="5"/>
  <c r="S167" i="5"/>
  <c r="R167" i="5"/>
  <c r="Q167" i="5"/>
  <c r="P167" i="5"/>
  <c r="O167" i="5"/>
  <c r="V166" i="5"/>
  <c r="U166" i="5"/>
  <c r="T166" i="5"/>
  <c r="S166" i="5"/>
  <c r="R166" i="5"/>
  <c r="Q166" i="5"/>
  <c r="P166" i="5"/>
  <c r="O166" i="5"/>
  <c r="V165" i="5"/>
  <c r="U165" i="5"/>
  <c r="T165" i="5"/>
  <c r="S165" i="5"/>
  <c r="R165" i="5"/>
  <c r="Q165" i="5"/>
  <c r="P165" i="5"/>
  <c r="O165" i="5"/>
  <c r="V164" i="5"/>
  <c r="U164" i="5"/>
  <c r="T164" i="5"/>
  <c r="S164" i="5"/>
  <c r="R164" i="5"/>
  <c r="Q164" i="5"/>
  <c r="P164" i="5"/>
  <c r="O164" i="5"/>
  <c r="V163" i="5"/>
  <c r="U163" i="5"/>
  <c r="T163" i="5"/>
  <c r="S163" i="5"/>
  <c r="R163" i="5"/>
  <c r="Q163" i="5"/>
  <c r="P163" i="5"/>
  <c r="O163" i="5"/>
  <c r="V156" i="5"/>
  <c r="U156" i="5"/>
  <c r="T156" i="5"/>
  <c r="S156" i="5"/>
  <c r="R156" i="5"/>
  <c r="Q156" i="5"/>
  <c r="P156" i="5"/>
  <c r="O156" i="5"/>
  <c r="V155" i="5"/>
  <c r="U155" i="5"/>
  <c r="T155" i="5"/>
  <c r="S155" i="5"/>
  <c r="R155" i="5"/>
  <c r="Q155" i="5"/>
  <c r="P155" i="5"/>
  <c r="O155" i="5"/>
  <c r="V154" i="5"/>
  <c r="U154" i="5"/>
  <c r="T154" i="5"/>
  <c r="S154" i="5"/>
  <c r="R154" i="5"/>
  <c r="Q154" i="5"/>
  <c r="P154" i="5"/>
  <c r="O154" i="5"/>
  <c r="V153" i="5"/>
  <c r="U153" i="5"/>
  <c r="T153" i="5"/>
  <c r="S153" i="5"/>
  <c r="R153" i="5"/>
  <c r="Q153" i="5"/>
  <c r="P153" i="5"/>
  <c r="O153" i="5"/>
  <c r="V152" i="5"/>
  <c r="U152" i="5"/>
  <c r="T152" i="5"/>
  <c r="S152" i="5"/>
  <c r="R152" i="5"/>
  <c r="Q152" i="5"/>
  <c r="P152" i="5"/>
  <c r="O152" i="5"/>
  <c r="V151" i="5"/>
  <c r="U151" i="5"/>
  <c r="T151" i="5"/>
  <c r="S151" i="5"/>
  <c r="R151" i="5"/>
  <c r="Q151" i="5"/>
  <c r="P151" i="5"/>
  <c r="O151" i="5"/>
  <c r="V150" i="5"/>
  <c r="U150" i="5"/>
  <c r="T150" i="5"/>
  <c r="S150" i="5"/>
  <c r="R150" i="5"/>
  <c r="Q150" i="5"/>
  <c r="P150" i="5"/>
  <c r="O150" i="5"/>
  <c r="V149" i="5"/>
  <c r="U149" i="5"/>
  <c r="T149" i="5"/>
  <c r="S149" i="5"/>
  <c r="R149" i="5"/>
  <c r="Q149" i="5"/>
  <c r="P149" i="5"/>
  <c r="O149" i="5"/>
  <c r="V148" i="5"/>
  <c r="U148" i="5"/>
  <c r="T148" i="5"/>
  <c r="S148" i="5"/>
  <c r="R148" i="5"/>
  <c r="Q148" i="5"/>
  <c r="P148" i="5"/>
  <c r="O148" i="5"/>
  <c r="V147" i="5"/>
  <c r="U147" i="5"/>
  <c r="T147" i="5"/>
  <c r="S147" i="5"/>
  <c r="R147" i="5"/>
  <c r="Q147" i="5"/>
  <c r="P147" i="5"/>
  <c r="O147" i="5"/>
  <c r="V139" i="5"/>
  <c r="U139" i="5"/>
  <c r="T139" i="5"/>
  <c r="S139" i="5"/>
  <c r="R139" i="5"/>
  <c r="Q139" i="5"/>
  <c r="P139" i="5"/>
  <c r="O139" i="5"/>
  <c r="V138" i="5"/>
  <c r="U138" i="5"/>
  <c r="T138" i="5"/>
  <c r="S138" i="5"/>
  <c r="R138" i="5"/>
  <c r="Q138" i="5"/>
  <c r="P138" i="5"/>
  <c r="O138" i="5"/>
  <c r="V137" i="5"/>
  <c r="U137" i="5"/>
  <c r="T137" i="5"/>
  <c r="S137" i="5"/>
  <c r="R137" i="5"/>
  <c r="Q137" i="5"/>
  <c r="P137" i="5"/>
  <c r="O137" i="5"/>
  <c r="V136" i="5"/>
  <c r="U136" i="5"/>
  <c r="T136" i="5"/>
  <c r="S136" i="5"/>
  <c r="R136" i="5"/>
  <c r="Q136" i="5"/>
  <c r="P136" i="5"/>
  <c r="O136" i="5"/>
  <c r="V135" i="5"/>
  <c r="U135" i="5"/>
  <c r="T135" i="5"/>
  <c r="S135" i="5"/>
  <c r="R135" i="5"/>
  <c r="Q135" i="5"/>
  <c r="P135" i="5"/>
  <c r="O135" i="5"/>
  <c r="V134" i="5"/>
  <c r="U134" i="5"/>
  <c r="T134" i="5"/>
  <c r="S134" i="5"/>
  <c r="R134" i="5"/>
  <c r="Q134" i="5"/>
  <c r="P134" i="5"/>
  <c r="O134" i="5"/>
  <c r="V133" i="5"/>
  <c r="U133" i="5"/>
  <c r="T133" i="5"/>
  <c r="S133" i="5"/>
  <c r="R133" i="5"/>
  <c r="Q133" i="5"/>
  <c r="P133" i="5"/>
  <c r="O133" i="5"/>
  <c r="V132" i="5"/>
  <c r="U132" i="5"/>
  <c r="T132" i="5"/>
  <c r="S132" i="5"/>
  <c r="R132" i="5"/>
  <c r="Q132" i="5"/>
  <c r="P132" i="5"/>
  <c r="O132" i="5"/>
  <c r="V131" i="5"/>
  <c r="U131" i="5"/>
  <c r="T131" i="5"/>
  <c r="S131" i="5"/>
  <c r="R131" i="5"/>
  <c r="Q131" i="5"/>
  <c r="P131" i="5"/>
  <c r="O131" i="5"/>
  <c r="V130" i="5"/>
  <c r="U130" i="5"/>
  <c r="T130" i="5"/>
  <c r="S130" i="5"/>
  <c r="R130" i="5"/>
  <c r="Q130" i="5"/>
  <c r="P130" i="5"/>
  <c r="O130" i="5"/>
  <c r="V122" i="5"/>
  <c r="U122" i="5"/>
  <c r="T122" i="5"/>
  <c r="S122" i="5"/>
  <c r="R122" i="5"/>
  <c r="Q122" i="5"/>
  <c r="P122" i="5"/>
  <c r="O122" i="5"/>
  <c r="V121" i="5"/>
  <c r="U121" i="5"/>
  <c r="T121" i="5"/>
  <c r="S121" i="5"/>
  <c r="R121" i="5"/>
  <c r="Q121" i="5"/>
  <c r="P121" i="5"/>
  <c r="O121" i="5"/>
  <c r="V120" i="5"/>
  <c r="U120" i="5"/>
  <c r="T120" i="5"/>
  <c r="S120" i="5"/>
  <c r="R120" i="5"/>
  <c r="Q120" i="5"/>
  <c r="P120" i="5"/>
  <c r="O120" i="5"/>
  <c r="V119" i="5"/>
  <c r="U119" i="5"/>
  <c r="T119" i="5"/>
  <c r="S119" i="5"/>
  <c r="R119" i="5"/>
  <c r="Q119" i="5"/>
  <c r="P119" i="5"/>
  <c r="O119" i="5"/>
  <c r="V118" i="5"/>
  <c r="U118" i="5"/>
  <c r="T118" i="5"/>
  <c r="S118" i="5"/>
  <c r="R118" i="5"/>
  <c r="Q118" i="5"/>
  <c r="P118" i="5"/>
  <c r="O118" i="5"/>
  <c r="V117" i="5"/>
  <c r="U117" i="5"/>
  <c r="T117" i="5"/>
  <c r="S117" i="5"/>
  <c r="R117" i="5"/>
  <c r="Q117" i="5"/>
  <c r="P117" i="5"/>
  <c r="O117" i="5"/>
  <c r="V116" i="5"/>
  <c r="U116" i="5"/>
  <c r="T116" i="5"/>
  <c r="S116" i="5"/>
  <c r="R116" i="5"/>
  <c r="Q116" i="5"/>
  <c r="P116" i="5"/>
  <c r="O116" i="5"/>
  <c r="V115" i="5"/>
  <c r="U115" i="5"/>
  <c r="T115" i="5"/>
  <c r="S115" i="5"/>
  <c r="R115" i="5"/>
  <c r="Q115" i="5"/>
  <c r="P115" i="5"/>
  <c r="O115" i="5"/>
  <c r="V114" i="5"/>
  <c r="U114" i="5"/>
  <c r="T114" i="5"/>
  <c r="S114" i="5"/>
  <c r="R114" i="5"/>
  <c r="Q114" i="5"/>
  <c r="P114" i="5"/>
  <c r="O114" i="5"/>
  <c r="V113" i="5"/>
  <c r="U113" i="5"/>
  <c r="T113" i="5"/>
  <c r="S113" i="5"/>
  <c r="R113" i="5"/>
  <c r="Q113" i="5"/>
  <c r="P113" i="5"/>
  <c r="O113" i="5"/>
  <c r="V107" i="5"/>
  <c r="U107" i="5"/>
  <c r="T107" i="5"/>
  <c r="S107" i="5"/>
  <c r="R107" i="5"/>
  <c r="Q107" i="5"/>
  <c r="P107" i="5"/>
  <c r="O107" i="5"/>
  <c r="V106" i="5"/>
  <c r="U106" i="5"/>
  <c r="T106" i="5"/>
  <c r="S106" i="5"/>
  <c r="R106" i="5"/>
  <c r="Q106" i="5"/>
  <c r="P106" i="5"/>
  <c r="O106" i="5"/>
  <c r="V105" i="5"/>
  <c r="U105" i="5"/>
  <c r="T105" i="5"/>
  <c r="S105" i="5"/>
  <c r="R105" i="5"/>
  <c r="Q105" i="5"/>
  <c r="P105" i="5"/>
  <c r="O105" i="5"/>
  <c r="V104" i="5"/>
  <c r="U104" i="5"/>
  <c r="T104" i="5"/>
  <c r="S104" i="5"/>
  <c r="R104" i="5"/>
  <c r="Q104" i="5"/>
  <c r="P104" i="5"/>
  <c r="O104" i="5"/>
  <c r="V103" i="5"/>
  <c r="U103" i="5"/>
  <c r="T103" i="5"/>
  <c r="S103" i="5"/>
  <c r="R103" i="5"/>
  <c r="Q103" i="5"/>
  <c r="P103" i="5"/>
  <c r="O103" i="5"/>
  <c r="V102" i="5"/>
  <c r="U102" i="5"/>
  <c r="T102" i="5"/>
  <c r="S102" i="5"/>
  <c r="R102" i="5"/>
  <c r="Q102" i="5"/>
  <c r="P102" i="5"/>
  <c r="O102" i="5"/>
  <c r="V101" i="5"/>
  <c r="U101" i="5"/>
  <c r="T101" i="5"/>
  <c r="S101" i="5"/>
  <c r="R101" i="5"/>
  <c r="Q101" i="5"/>
  <c r="P101" i="5"/>
  <c r="O101" i="5"/>
  <c r="V100" i="5"/>
  <c r="U100" i="5"/>
  <c r="T100" i="5"/>
  <c r="S100" i="5"/>
  <c r="R100" i="5"/>
  <c r="Q100" i="5"/>
  <c r="P100" i="5"/>
  <c r="O100" i="5"/>
  <c r="V99" i="5"/>
  <c r="U99" i="5"/>
  <c r="T99" i="5"/>
  <c r="S99" i="5"/>
  <c r="R99" i="5"/>
  <c r="Q99" i="5"/>
  <c r="P99" i="5"/>
  <c r="O99" i="5"/>
  <c r="V98" i="5"/>
  <c r="U98" i="5"/>
  <c r="T98" i="5"/>
  <c r="S98" i="5"/>
  <c r="R98" i="5"/>
  <c r="Q98" i="5"/>
  <c r="P98" i="5"/>
  <c r="O98" i="5"/>
  <c r="V93" i="5"/>
  <c r="U93" i="5"/>
  <c r="T93" i="5"/>
  <c r="S93" i="5"/>
  <c r="R93" i="5"/>
  <c r="Q93" i="5"/>
  <c r="P93" i="5"/>
  <c r="O93" i="5"/>
  <c r="V92" i="5"/>
  <c r="U92" i="5"/>
  <c r="T92" i="5"/>
  <c r="S92" i="5"/>
  <c r="R92" i="5"/>
  <c r="Q92" i="5"/>
  <c r="P92" i="5"/>
  <c r="O92" i="5"/>
  <c r="V91" i="5"/>
  <c r="U91" i="5"/>
  <c r="T91" i="5"/>
  <c r="S91" i="5"/>
  <c r="R91" i="5"/>
  <c r="Q91" i="5"/>
  <c r="P91" i="5"/>
  <c r="O91" i="5"/>
  <c r="V90" i="5"/>
  <c r="U90" i="5"/>
  <c r="T90" i="5"/>
  <c r="S90" i="5"/>
  <c r="R90" i="5"/>
  <c r="Q90" i="5"/>
  <c r="P90" i="5"/>
  <c r="O90" i="5"/>
  <c r="V89" i="5"/>
  <c r="U89" i="5"/>
  <c r="T89" i="5"/>
  <c r="S89" i="5"/>
  <c r="R89" i="5"/>
  <c r="Q89" i="5"/>
  <c r="P89" i="5"/>
  <c r="O89" i="5"/>
  <c r="V88" i="5"/>
  <c r="U88" i="5"/>
  <c r="T88" i="5"/>
  <c r="S88" i="5"/>
  <c r="R88" i="5"/>
  <c r="Q88" i="5"/>
  <c r="P88" i="5"/>
  <c r="O88" i="5"/>
  <c r="V87" i="5"/>
  <c r="U87" i="5"/>
  <c r="T87" i="5"/>
  <c r="S87" i="5"/>
  <c r="R87" i="5"/>
  <c r="Q87" i="5"/>
  <c r="P87" i="5"/>
  <c r="O87" i="5"/>
  <c r="V86" i="5"/>
  <c r="U86" i="5"/>
  <c r="T86" i="5"/>
  <c r="S86" i="5"/>
  <c r="R86" i="5"/>
  <c r="Q86" i="5"/>
  <c r="P86" i="5"/>
  <c r="O86" i="5"/>
  <c r="V85" i="5"/>
  <c r="U85" i="5"/>
  <c r="T85" i="5"/>
  <c r="S85" i="5"/>
  <c r="R85" i="5"/>
  <c r="Q85" i="5"/>
  <c r="P85" i="5"/>
  <c r="O85" i="5"/>
  <c r="V84" i="5"/>
  <c r="U84" i="5"/>
  <c r="T84" i="5"/>
  <c r="S84" i="5"/>
  <c r="R84" i="5"/>
  <c r="Q84" i="5"/>
  <c r="P84" i="5"/>
  <c r="O84" i="5"/>
  <c r="V78" i="5"/>
  <c r="U78" i="5"/>
  <c r="T78" i="5"/>
  <c r="S78" i="5"/>
  <c r="R78" i="5"/>
  <c r="Q78" i="5"/>
  <c r="P78" i="5"/>
  <c r="O78" i="5"/>
  <c r="V77" i="5"/>
  <c r="U77" i="5"/>
  <c r="T77" i="5"/>
  <c r="S77" i="5"/>
  <c r="R77" i="5"/>
  <c r="Q77" i="5"/>
  <c r="P77" i="5"/>
  <c r="O77" i="5"/>
  <c r="V76" i="5"/>
  <c r="U76" i="5"/>
  <c r="T76" i="5"/>
  <c r="S76" i="5"/>
  <c r="R76" i="5"/>
  <c r="Q76" i="5"/>
  <c r="P76" i="5"/>
  <c r="O76" i="5"/>
  <c r="V75" i="5"/>
  <c r="U75" i="5"/>
  <c r="T75" i="5"/>
  <c r="S75" i="5"/>
  <c r="R75" i="5"/>
  <c r="Q75" i="5"/>
  <c r="P75" i="5"/>
  <c r="O75" i="5"/>
  <c r="V74" i="5"/>
  <c r="U74" i="5"/>
  <c r="T74" i="5"/>
  <c r="S74" i="5"/>
  <c r="R74" i="5"/>
  <c r="Q74" i="5"/>
  <c r="P74" i="5"/>
  <c r="O74" i="5"/>
  <c r="V73" i="5"/>
  <c r="U73" i="5"/>
  <c r="T73" i="5"/>
  <c r="S73" i="5"/>
  <c r="R73" i="5"/>
  <c r="Q73" i="5"/>
  <c r="P73" i="5"/>
  <c r="O73" i="5"/>
  <c r="V72" i="5"/>
  <c r="U72" i="5"/>
  <c r="T72" i="5"/>
  <c r="S72" i="5"/>
  <c r="R72" i="5"/>
  <c r="Q72" i="5"/>
  <c r="P72" i="5"/>
  <c r="O72" i="5"/>
  <c r="V71" i="5"/>
  <c r="U71" i="5"/>
  <c r="T71" i="5"/>
  <c r="S71" i="5"/>
  <c r="R71" i="5"/>
  <c r="Q71" i="5"/>
  <c r="P71" i="5"/>
  <c r="O71" i="5"/>
  <c r="V70" i="5"/>
  <c r="U70" i="5"/>
  <c r="T70" i="5"/>
  <c r="S70" i="5"/>
  <c r="R70" i="5"/>
  <c r="Q70" i="5"/>
  <c r="P70" i="5"/>
  <c r="O70" i="5"/>
  <c r="V69" i="5"/>
  <c r="U69" i="5"/>
  <c r="T69" i="5"/>
  <c r="S69" i="5"/>
  <c r="R69" i="5"/>
  <c r="Q69" i="5"/>
  <c r="P69" i="5"/>
  <c r="O69" i="5"/>
  <c r="V62" i="5"/>
  <c r="U62" i="5"/>
  <c r="T62" i="5"/>
  <c r="S62" i="5"/>
  <c r="R62" i="5"/>
  <c r="Q62" i="5"/>
  <c r="P62" i="5"/>
  <c r="O62" i="5"/>
  <c r="V61" i="5"/>
  <c r="U61" i="5"/>
  <c r="T61" i="5"/>
  <c r="S61" i="5"/>
  <c r="R61" i="5"/>
  <c r="Q61" i="5"/>
  <c r="P61" i="5"/>
  <c r="O61" i="5"/>
  <c r="V60" i="5"/>
  <c r="U60" i="5"/>
  <c r="T60" i="5"/>
  <c r="S60" i="5"/>
  <c r="R60" i="5"/>
  <c r="Q60" i="5"/>
  <c r="P60" i="5"/>
  <c r="O60" i="5"/>
  <c r="V59" i="5"/>
  <c r="U59" i="5"/>
  <c r="T59" i="5"/>
  <c r="S59" i="5"/>
  <c r="R59" i="5"/>
  <c r="Q59" i="5"/>
  <c r="P59" i="5"/>
  <c r="O59" i="5"/>
  <c r="V58" i="5"/>
  <c r="U58" i="5"/>
  <c r="T58" i="5"/>
  <c r="S58" i="5"/>
  <c r="R58" i="5"/>
  <c r="Q58" i="5"/>
  <c r="P58" i="5"/>
  <c r="O58" i="5"/>
  <c r="V57" i="5"/>
  <c r="U57" i="5"/>
  <c r="T57" i="5"/>
  <c r="S57" i="5"/>
  <c r="R57" i="5"/>
  <c r="Q57" i="5"/>
  <c r="P57" i="5"/>
  <c r="O57" i="5"/>
  <c r="V56" i="5"/>
  <c r="U56" i="5"/>
  <c r="T56" i="5"/>
  <c r="S56" i="5"/>
  <c r="R56" i="5"/>
  <c r="Q56" i="5"/>
  <c r="P56" i="5"/>
  <c r="O56" i="5"/>
  <c r="V55" i="5"/>
  <c r="U55" i="5"/>
  <c r="T55" i="5"/>
  <c r="S55" i="5"/>
  <c r="R55" i="5"/>
  <c r="Q55" i="5"/>
  <c r="P55" i="5"/>
  <c r="O55" i="5"/>
  <c r="V54" i="5"/>
  <c r="U54" i="5"/>
  <c r="T54" i="5"/>
  <c r="S54" i="5"/>
  <c r="R54" i="5"/>
  <c r="Q54" i="5"/>
  <c r="P54" i="5"/>
  <c r="O54" i="5"/>
  <c r="V53" i="5"/>
  <c r="U53" i="5"/>
  <c r="T53" i="5"/>
  <c r="S53" i="5"/>
  <c r="R53" i="5"/>
  <c r="Q53" i="5"/>
  <c r="P53" i="5"/>
  <c r="O53" i="5"/>
  <c r="V45" i="5"/>
  <c r="U45" i="5"/>
  <c r="T45" i="5"/>
  <c r="S45" i="5"/>
  <c r="R45" i="5"/>
  <c r="Q45" i="5"/>
  <c r="P45" i="5"/>
  <c r="O45" i="5"/>
  <c r="V44" i="5"/>
  <c r="U44" i="5"/>
  <c r="T44" i="5"/>
  <c r="S44" i="5"/>
  <c r="R44" i="5"/>
  <c r="Q44" i="5"/>
  <c r="P44" i="5"/>
  <c r="O44" i="5"/>
  <c r="V43" i="5"/>
  <c r="U43" i="5"/>
  <c r="T43" i="5"/>
  <c r="S43" i="5"/>
  <c r="R43" i="5"/>
  <c r="Q43" i="5"/>
  <c r="P43" i="5"/>
  <c r="O43" i="5"/>
  <c r="V42" i="5"/>
  <c r="U42" i="5"/>
  <c r="T42" i="5"/>
  <c r="S42" i="5"/>
  <c r="R42" i="5"/>
  <c r="Q42" i="5"/>
  <c r="P42" i="5"/>
  <c r="O42" i="5"/>
  <c r="V41" i="5"/>
  <c r="U41" i="5"/>
  <c r="T41" i="5"/>
  <c r="S41" i="5"/>
  <c r="R41" i="5"/>
  <c r="Q41" i="5"/>
  <c r="P41" i="5"/>
  <c r="O41" i="5"/>
  <c r="V40" i="5"/>
  <c r="U40" i="5"/>
  <c r="T40" i="5"/>
  <c r="S40" i="5"/>
  <c r="R40" i="5"/>
  <c r="Q40" i="5"/>
  <c r="P40" i="5"/>
  <c r="O40" i="5"/>
  <c r="V39" i="5"/>
  <c r="U39" i="5"/>
  <c r="T39" i="5"/>
  <c r="S39" i="5"/>
  <c r="R39" i="5"/>
  <c r="Q39" i="5"/>
  <c r="P39" i="5"/>
  <c r="O39" i="5"/>
  <c r="V38" i="5"/>
  <c r="U38" i="5"/>
  <c r="T38" i="5"/>
  <c r="S38" i="5"/>
  <c r="R38" i="5"/>
  <c r="Q38" i="5"/>
  <c r="P38" i="5"/>
  <c r="O38" i="5"/>
  <c r="V37" i="5"/>
  <c r="U37" i="5"/>
  <c r="T37" i="5"/>
  <c r="S37" i="5"/>
  <c r="R37" i="5"/>
  <c r="Q37" i="5"/>
  <c r="P37" i="5"/>
  <c r="O37" i="5"/>
  <c r="V36" i="5"/>
  <c r="U36" i="5"/>
  <c r="T36" i="5"/>
  <c r="S36" i="5"/>
  <c r="R36" i="5"/>
  <c r="Q36" i="5"/>
  <c r="P36" i="5"/>
  <c r="O36" i="5"/>
  <c r="V30" i="5"/>
  <c r="U30" i="5"/>
  <c r="T30" i="5"/>
  <c r="S30" i="5"/>
  <c r="R30" i="5"/>
  <c r="Q30" i="5"/>
  <c r="P30" i="5"/>
  <c r="O30" i="5"/>
  <c r="V29" i="5"/>
  <c r="U29" i="5"/>
  <c r="T29" i="5"/>
  <c r="S29" i="5"/>
  <c r="R29" i="5"/>
  <c r="Q29" i="5"/>
  <c r="P29" i="5"/>
  <c r="O29" i="5"/>
  <c r="V28" i="5"/>
  <c r="U28" i="5"/>
  <c r="T28" i="5"/>
  <c r="S28" i="5"/>
  <c r="R28" i="5"/>
  <c r="Q28" i="5"/>
  <c r="P28" i="5"/>
  <c r="O28" i="5"/>
  <c r="V27" i="5"/>
  <c r="U27" i="5"/>
  <c r="T27" i="5"/>
  <c r="S27" i="5"/>
  <c r="R27" i="5"/>
  <c r="Q27" i="5"/>
  <c r="P27" i="5"/>
  <c r="O27" i="5"/>
  <c r="V26" i="5"/>
  <c r="U26" i="5"/>
  <c r="T26" i="5"/>
  <c r="S26" i="5"/>
  <c r="R26" i="5"/>
  <c r="Q26" i="5"/>
  <c r="P26" i="5"/>
  <c r="O26" i="5"/>
  <c r="V25" i="5"/>
  <c r="U25" i="5"/>
  <c r="T25" i="5"/>
  <c r="S25" i="5"/>
  <c r="R25" i="5"/>
  <c r="Q25" i="5"/>
  <c r="P25" i="5"/>
  <c r="O25" i="5"/>
  <c r="V24" i="5"/>
  <c r="U24" i="5"/>
  <c r="T24" i="5"/>
  <c r="S24" i="5"/>
  <c r="R24" i="5"/>
  <c r="Q24" i="5"/>
  <c r="P24" i="5"/>
  <c r="O24" i="5"/>
  <c r="V23" i="5"/>
  <c r="U23" i="5"/>
  <c r="T23" i="5"/>
  <c r="S23" i="5"/>
  <c r="R23" i="5"/>
  <c r="Q23" i="5"/>
  <c r="P23" i="5"/>
  <c r="O23" i="5"/>
  <c r="V22" i="5"/>
  <c r="U22" i="5"/>
  <c r="T22" i="5"/>
  <c r="S22" i="5"/>
  <c r="R22" i="5"/>
  <c r="Q22" i="5"/>
  <c r="P22" i="5"/>
  <c r="O22" i="5"/>
  <c r="V21" i="5"/>
  <c r="U21" i="5"/>
  <c r="T21" i="5"/>
  <c r="S21" i="5"/>
  <c r="R21" i="5"/>
  <c r="Q21" i="5"/>
  <c r="P21" i="5"/>
  <c r="O21" i="5"/>
  <c r="V14" i="5"/>
  <c r="U14" i="5"/>
  <c r="T14" i="5"/>
  <c r="S14" i="5"/>
  <c r="R14" i="5"/>
  <c r="Q14" i="5"/>
  <c r="P14" i="5"/>
  <c r="O14" i="5"/>
  <c r="V13" i="5"/>
  <c r="U13" i="5"/>
  <c r="T13" i="5"/>
  <c r="S13" i="5"/>
  <c r="R13" i="5"/>
  <c r="Q13" i="5"/>
  <c r="P13" i="5"/>
  <c r="O13" i="5"/>
  <c r="V12" i="5"/>
  <c r="U12" i="5"/>
  <c r="T12" i="5"/>
  <c r="S12" i="5"/>
  <c r="R12" i="5"/>
  <c r="Q12" i="5"/>
  <c r="P12" i="5"/>
  <c r="O12" i="5"/>
  <c r="V11" i="5"/>
  <c r="U11" i="5"/>
  <c r="T11" i="5"/>
  <c r="S11" i="5"/>
  <c r="R11" i="5"/>
  <c r="Q11" i="5"/>
  <c r="P11" i="5"/>
  <c r="O11" i="5"/>
  <c r="V10" i="5"/>
  <c r="U10" i="5"/>
  <c r="T10" i="5"/>
  <c r="S10" i="5"/>
  <c r="R10" i="5"/>
  <c r="Q10" i="5"/>
  <c r="P10" i="5"/>
  <c r="O10" i="5"/>
  <c r="V9" i="5"/>
  <c r="U9" i="5"/>
  <c r="T9" i="5"/>
  <c r="S9" i="5"/>
  <c r="R9" i="5"/>
  <c r="Q9" i="5"/>
  <c r="P9" i="5"/>
  <c r="O9" i="5"/>
  <c r="V8" i="5"/>
  <c r="U8" i="5"/>
  <c r="T8" i="5"/>
  <c r="S8" i="5"/>
  <c r="R8" i="5"/>
  <c r="Q8" i="5"/>
  <c r="P8" i="5"/>
  <c r="O8" i="5"/>
  <c r="V7" i="5"/>
  <c r="U7" i="5"/>
  <c r="T7" i="5"/>
  <c r="S7" i="5"/>
  <c r="R7" i="5"/>
  <c r="Q7" i="5"/>
  <c r="P7" i="5"/>
  <c r="O7" i="5"/>
  <c r="V6" i="5"/>
  <c r="U6" i="5"/>
  <c r="T6" i="5"/>
  <c r="S6" i="5"/>
  <c r="R6" i="5"/>
  <c r="Q6" i="5"/>
  <c r="P6" i="5"/>
  <c r="O6" i="5"/>
  <c r="V5" i="5"/>
  <c r="U5" i="5"/>
  <c r="T5" i="5"/>
  <c r="S5" i="5"/>
  <c r="R5" i="5"/>
  <c r="Q5" i="5"/>
  <c r="P5" i="5"/>
  <c r="O5" i="5"/>
  <c r="V77" i="3"/>
  <c r="U77" i="3"/>
  <c r="T77" i="3"/>
  <c r="S77" i="3"/>
  <c r="R77" i="3"/>
  <c r="Q77" i="3"/>
  <c r="P77" i="3"/>
  <c r="O77" i="3"/>
  <c r="V76" i="3"/>
  <c r="U76" i="3"/>
  <c r="T76" i="3"/>
  <c r="S76" i="3"/>
  <c r="R76" i="3"/>
  <c r="Q76" i="3"/>
  <c r="P76" i="3"/>
  <c r="O76" i="3"/>
  <c r="V75" i="3"/>
  <c r="U75" i="3"/>
  <c r="T75" i="3"/>
  <c r="S75" i="3"/>
  <c r="R75" i="3"/>
  <c r="Q75" i="3"/>
  <c r="P75" i="3"/>
  <c r="O75" i="3"/>
  <c r="V74" i="3"/>
  <c r="U74" i="3"/>
  <c r="T74" i="3"/>
  <c r="S74" i="3"/>
  <c r="R74" i="3"/>
  <c r="Q74" i="3"/>
  <c r="P74" i="3"/>
  <c r="O74" i="3"/>
  <c r="V73" i="3"/>
  <c r="U73" i="3"/>
  <c r="T73" i="3"/>
  <c r="S73" i="3"/>
  <c r="R73" i="3"/>
  <c r="Q73" i="3"/>
  <c r="P73" i="3"/>
  <c r="O73" i="3"/>
  <c r="V72" i="3"/>
  <c r="U72" i="3"/>
  <c r="T72" i="3"/>
  <c r="S72" i="3"/>
  <c r="R72" i="3"/>
  <c r="Q72" i="3"/>
  <c r="P72" i="3"/>
  <c r="O72" i="3"/>
  <c r="V71" i="3"/>
  <c r="U71" i="3"/>
  <c r="T71" i="3"/>
  <c r="S71" i="3"/>
  <c r="R71" i="3"/>
  <c r="Q71" i="3"/>
  <c r="P71" i="3"/>
  <c r="O71" i="3"/>
  <c r="V70" i="3"/>
  <c r="U70" i="3"/>
  <c r="T70" i="3"/>
  <c r="S70" i="3"/>
  <c r="R70" i="3"/>
  <c r="Q70" i="3"/>
  <c r="P70" i="3"/>
  <c r="O70" i="3"/>
  <c r="V69" i="3"/>
  <c r="U69" i="3"/>
  <c r="T69" i="3"/>
  <c r="S69" i="3"/>
  <c r="R69" i="3"/>
  <c r="Q69" i="3"/>
  <c r="P69" i="3"/>
  <c r="O69" i="3"/>
  <c r="V68" i="3"/>
  <c r="U68" i="3"/>
  <c r="T68" i="3"/>
  <c r="S68" i="3"/>
  <c r="R68" i="3"/>
  <c r="Q68" i="3"/>
  <c r="P68" i="3"/>
  <c r="O68" i="3"/>
  <c r="V61" i="3"/>
  <c r="U61" i="3"/>
  <c r="T61" i="3"/>
  <c r="S61" i="3"/>
  <c r="R61" i="3"/>
  <c r="Q61" i="3"/>
  <c r="P61" i="3"/>
  <c r="O61" i="3"/>
  <c r="V60" i="3"/>
  <c r="U60" i="3"/>
  <c r="T60" i="3"/>
  <c r="S60" i="3"/>
  <c r="R60" i="3"/>
  <c r="Q60" i="3"/>
  <c r="P60" i="3"/>
  <c r="O60" i="3"/>
  <c r="V59" i="3"/>
  <c r="U59" i="3"/>
  <c r="T59" i="3"/>
  <c r="S59" i="3"/>
  <c r="R59" i="3"/>
  <c r="Q59" i="3"/>
  <c r="P59" i="3"/>
  <c r="O59" i="3"/>
  <c r="V58" i="3"/>
  <c r="U58" i="3"/>
  <c r="T58" i="3"/>
  <c r="S58" i="3"/>
  <c r="R58" i="3"/>
  <c r="Q58" i="3"/>
  <c r="P58" i="3"/>
  <c r="O58" i="3"/>
  <c r="V57" i="3"/>
  <c r="U57" i="3"/>
  <c r="T57" i="3"/>
  <c r="S57" i="3"/>
  <c r="R57" i="3"/>
  <c r="Q57" i="3"/>
  <c r="P57" i="3"/>
  <c r="O57" i="3"/>
  <c r="V56" i="3"/>
  <c r="U56" i="3"/>
  <c r="T56" i="3"/>
  <c r="S56" i="3"/>
  <c r="R56" i="3"/>
  <c r="Q56" i="3"/>
  <c r="P56" i="3"/>
  <c r="O56" i="3"/>
  <c r="V55" i="3"/>
  <c r="U55" i="3"/>
  <c r="T55" i="3"/>
  <c r="S55" i="3"/>
  <c r="R55" i="3"/>
  <c r="Q55" i="3"/>
  <c r="P55" i="3"/>
  <c r="O55" i="3"/>
  <c r="V54" i="3"/>
  <c r="U54" i="3"/>
  <c r="T54" i="3"/>
  <c r="S54" i="3"/>
  <c r="R54" i="3"/>
  <c r="Q54" i="3"/>
  <c r="P54" i="3"/>
  <c r="O54" i="3"/>
  <c r="V53" i="3"/>
  <c r="U53" i="3"/>
  <c r="T53" i="3"/>
  <c r="S53" i="3"/>
  <c r="R53" i="3"/>
  <c r="Q53" i="3"/>
  <c r="P53" i="3"/>
  <c r="O53" i="3"/>
  <c r="V52" i="3"/>
  <c r="U52" i="3"/>
  <c r="T52" i="3"/>
  <c r="S52" i="3"/>
  <c r="R52" i="3"/>
  <c r="Q52" i="3"/>
  <c r="P52" i="3"/>
  <c r="O52" i="3"/>
  <c r="V45" i="3"/>
  <c r="U45" i="3"/>
  <c r="T45" i="3"/>
  <c r="S45" i="3"/>
  <c r="R45" i="3"/>
  <c r="Q45" i="3"/>
  <c r="P45" i="3"/>
  <c r="O45" i="3"/>
  <c r="V44" i="3"/>
  <c r="U44" i="3"/>
  <c r="T44" i="3"/>
  <c r="S44" i="3"/>
  <c r="R44" i="3"/>
  <c r="Q44" i="3"/>
  <c r="P44" i="3"/>
  <c r="O44" i="3"/>
  <c r="V43" i="3"/>
  <c r="U43" i="3"/>
  <c r="T43" i="3"/>
  <c r="S43" i="3"/>
  <c r="R43" i="3"/>
  <c r="Q43" i="3"/>
  <c r="P43" i="3"/>
  <c r="O43" i="3"/>
  <c r="V42" i="3"/>
  <c r="U42" i="3"/>
  <c r="T42" i="3"/>
  <c r="S42" i="3"/>
  <c r="R42" i="3"/>
  <c r="Q42" i="3"/>
  <c r="P42" i="3"/>
  <c r="O42" i="3"/>
  <c r="V41" i="3"/>
  <c r="U41" i="3"/>
  <c r="T41" i="3"/>
  <c r="S41" i="3"/>
  <c r="R41" i="3"/>
  <c r="Q41" i="3"/>
  <c r="P41" i="3"/>
  <c r="O41" i="3"/>
  <c r="V40" i="3"/>
  <c r="U40" i="3"/>
  <c r="T40" i="3"/>
  <c r="S40" i="3"/>
  <c r="R40" i="3"/>
  <c r="Q40" i="3"/>
  <c r="P40" i="3"/>
  <c r="O40" i="3"/>
  <c r="V39" i="3"/>
  <c r="U39" i="3"/>
  <c r="T39" i="3"/>
  <c r="S39" i="3"/>
  <c r="R39" i="3"/>
  <c r="Q39" i="3"/>
  <c r="P39" i="3"/>
  <c r="O39" i="3"/>
  <c r="V38" i="3"/>
  <c r="U38" i="3"/>
  <c r="T38" i="3"/>
  <c r="S38" i="3"/>
  <c r="R38" i="3"/>
  <c r="Q38" i="3"/>
  <c r="P38" i="3"/>
  <c r="O38" i="3"/>
  <c r="V37" i="3"/>
  <c r="U37" i="3"/>
  <c r="T37" i="3"/>
  <c r="S37" i="3"/>
  <c r="R37" i="3"/>
  <c r="Q37" i="3"/>
  <c r="P37" i="3"/>
  <c r="O37" i="3"/>
  <c r="V36" i="3"/>
  <c r="U36" i="3"/>
  <c r="T36" i="3"/>
  <c r="S36" i="3"/>
  <c r="R36" i="3"/>
  <c r="Q36" i="3"/>
  <c r="P36" i="3"/>
  <c r="O36" i="3"/>
  <c r="V30" i="3"/>
  <c r="U30" i="3"/>
  <c r="T30" i="3"/>
  <c r="S30" i="3"/>
  <c r="R30" i="3"/>
  <c r="Q30" i="3"/>
  <c r="P30" i="3"/>
  <c r="O30" i="3"/>
  <c r="V29" i="3"/>
  <c r="U29" i="3"/>
  <c r="T29" i="3"/>
  <c r="S29" i="3"/>
  <c r="R29" i="3"/>
  <c r="Q29" i="3"/>
  <c r="P29" i="3"/>
  <c r="O29" i="3"/>
  <c r="V28" i="3"/>
  <c r="U28" i="3"/>
  <c r="T28" i="3"/>
  <c r="S28" i="3"/>
  <c r="R28" i="3"/>
  <c r="Q28" i="3"/>
  <c r="P28" i="3"/>
  <c r="O28" i="3"/>
  <c r="V27" i="3"/>
  <c r="U27" i="3"/>
  <c r="T27" i="3"/>
  <c r="S27" i="3"/>
  <c r="R27" i="3"/>
  <c r="Q27" i="3"/>
  <c r="P27" i="3"/>
  <c r="O27" i="3"/>
  <c r="V26" i="3"/>
  <c r="U26" i="3"/>
  <c r="T26" i="3"/>
  <c r="S26" i="3"/>
  <c r="R26" i="3"/>
  <c r="Q26" i="3"/>
  <c r="P26" i="3"/>
  <c r="O26" i="3"/>
  <c r="V25" i="3"/>
  <c r="U25" i="3"/>
  <c r="T25" i="3"/>
  <c r="S25" i="3"/>
  <c r="R25" i="3"/>
  <c r="Q25" i="3"/>
  <c r="P25" i="3"/>
  <c r="O25" i="3"/>
  <c r="V24" i="3"/>
  <c r="U24" i="3"/>
  <c r="T24" i="3"/>
  <c r="S24" i="3"/>
  <c r="R24" i="3"/>
  <c r="Q24" i="3"/>
  <c r="P24" i="3"/>
  <c r="O24" i="3"/>
  <c r="V23" i="3"/>
  <c r="U23" i="3"/>
  <c r="T23" i="3"/>
  <c r="S23" i="3"/>
  <c r="R23" i="3"/>
  <c r="Q23" i="3"/>
  <c r="P23" i="3"/>
  <c r="O23" i="3"/>
  <c r="V22" i="3"/>
  <c r="U22" i="3"/>
  <c r="T22" i="3"/>
  <c r="S22" i="3"/>
  <c r="R22" i="3"/>
  <c r="Q22" i="3"/>
  <c r="P22" i="3"/>
  <c r="O22" i="3"/>
  <c r="V21" i="3"/>
  <c r="U21" i="3"/>
  <c r="T21" i="3"/>
  <c r="S21" i="3"/>
  <c r="R21" i="3"/>
  <c r="Q21" i="3"/>
  <c r="P21" i="3"/>
  <c r="O21" i="3"/>
  <c r="V14" i="3"/>
  <c r="U14" i="3"/>
  <c r="T14" i="3"/>
  <c r="S14" i="3"/>
  <c r="R14" i="3"/>
  <c r="Q14" i="3"/>
  <c r="P14" i="3"/>
  <c r="O14" i="3"/>
  <c r="V13" i="3"/>
  <c r="U13" i="3"/>
  <c r="T13" i="3"/>
  <c r="S13" i="3"/>
  <c r="R13" i="3"/>
  <c r="Q13" i="3"/>
  <c r="P13" i="3"/>
  <c r="O13" i="3"/>
  <c r="V12" i="3"/>
  <c r="U12" i="3"/>
  <c r="T12" i="3"/>
  <c r="S12" i="3"/>
  <c r="R12" i="3"/>
  <c r="Q12" i="3"/>
  <c r="P12" i="3"/>
  <c r="O12" i="3"/>
  <c r="V11" i="3"/>
  <c r="U11" i="3"/>
  <c r="T11" i="3"/>
  <c r="S11" i="3"/>
  <c r="R11" i="3"/>
  <c r="Q11" i="3"/>
  <c r="P11" i="3"/>
  <c r="O11" i="3"/>
  <c r="V10" i="3"/>
  <c r="U10" i="3"/>
  <c r="T10" i="3"/>
  <c r="S10" i="3"/>
  <c r="R10" i="3"/>
  <c r="Q10" i="3"/>
  <c r="P10" i="3"/>
  <c r="O10" i="3"/>
  <c r="V9" i="3"/>
  <c r="U9" i="3"/>
  <c r="T9" i="3"/>
  <c r="S9" i="3"/>
  <c r="R9" i="3"/>
  <c r="Q9" i="3"/>
  <c r="P9" i="3"/>
  <c r="O9" i="3"/>
  <c r="V8" i="3"/>
  <c r="U8" i="3"/>
  <c r="T8" i="3"/>
  <c r="S8" i="3"/>
  <c r="R8" i="3"/>
  <c r="Q8" i="3"/>
  <c r="P8" i="3"/>
  <c r="O8" i="3"/>
  <c r="V7" i="3"/>
  <c r="U7" i="3"/>
  <c r="T7" i="3"/>
  <c r="S7" i="3"/>
  <c r="R7" i="3"/>
  <c r="Q7" i="3"/>
  <c r="P7" i="3"/>
  <c r="O7" i="3"/>
  <c r="V6" i="3"/>
  <c r="U6" i="3"/>
  <c r="T6" i="3"/>
  <c r="S6" i="3"/>
  <c r="R6" i="3"/>
  <c r="Q6" i="3"/>
  <c r="P6" i="3"/>
  <c r="O6" i="3"/>
  <c r="V5" i="3"/>
  <c r="U5" i="3"/>
  <c r="T5" i="3"/>
  <c r="S5" i="3"/>
  <c r="R5" i="3"/>
  <c r="Q5" i="3"/>
  <c r="P5" i="3"/>
  <c r="O5" i="3"/>
  <c r="V46" i="2"/>
  <c r="U46" i="2"/>
  <c r="T46" i="2"/>
  <c r="S46" i="2"/>
  <c r="R46" i="2"/>
  <c r="Q46" i="2"/>
  <c r="P46" i="2"/>
  <c r="O46" i="2"/>
  <c r="V45" i="2"/>
  <c r="U45" i="2"/>
  <c r="T45" i="2"/>
  <c r="S45" i="2"/>
  <c r="R45" i="2"/>
  <c r="Q45" i="2"/>
  <c r="P45" i="2"/>
  <c r="O45" i="2"/>
  <c r="V44" i="2"/>
  <c r="U44" i="2"/>
  <c r="T44" i="2"/>
  <c r="S44" i="2"/>
  <c r="R44" i="2"/>
  <c r="Q44" i="2"/>
  <c r="P44" i="2"/>
  <c r="O44" i="2"/>
  <c r="V43" i="2"/>
  <c r="U43" i="2"/>
  <c r="T43" i="2"/>
  <c r="S43" i="2"/>
  <c r="R43" i="2"/>
  <c r="Q43" i="2"/>
  <c r="P43" i="2"/>
  <c r="O43" i="2"/>
  <c r="V42" i="2"/>
  <c r="U42" i="2"/>
  <c r="T42" i="2"/>
  <c r="S42" i="2"/>
  <c r="R42" i="2"/>
  <c r="Q42" i="2"/>
  <c r="P42" i="2"/>
  <c r="O42" i="2"/>
  <c r="V41" i="2"/>
  <c r="U41" i="2"/>
  <c r="T41" i="2"/>
  <c r="S41" i="2"/>
  <c r="R41" i="2"/>
  <c r="Q41" i="2"/>
  <c r="P41" i="2"/>
  <c r="O41" i="2"/>
  <c r="V40" i="2"/>
  <c r="U40" i="2"/>
  <c r="T40" i="2"/>
  <c r="S40" i="2"/>
  <c r="R40" i="2"/>
  <c r="Q40" i="2"/>
  <c r="P40" i="2"/>
  <c r="O40" i="2"/>
  <c r="V39" i="2"/>
  <c r="U39" i="2"/>
  <c r="T39" i="2"/>
  <c r="S39" i="2"/>
  <c r="R39" i="2"/>
  <c r="Q39" i="2"/>
  <c r="P39" i="2"/>
  <c r="O39" i="2"/>
  <c r="V38" i="2"/>
  <c r="U38" i="2"/>
  <c r="T38" i="2"/>
  <c r="S38" i="2"/>
  <c r="R38" i="2"/>
  <c r="Q38" i="2"/>
  <c r="P38" i="2"/>
  <c r="O38" i="2"/>
  <c r="V37" i="2"/>
  <c r="U37" i="2"/>
  <c r="T37" i="2"/>
  <c r="S37" i="2"/>
  <c r="R37" i="2"/>
  <c r="Q37" i="2"/>
  <c r="P37" i="2"/>
  <c r="O37" i="2"/>
  <c r="V30" i="2"/>
  <c r="U30" i="2"/>
  <c r="T30" i="2"/>
  <c r="S30" i="2"/>
  <c r="R30" i="2"/>
  <c r="Q30" i="2"/>
  <c r="P30" i="2"/>
  <c r="O30" i="2"/>
  <c r="V29" i="2"/>
  <c r="U29" i="2"/>
  <c r="T29" i="2"/>
  <c r="S29" i="2"/>
  <c r="R29" i="2"/>
  <c r="Q29" i="2"/>
  <c r="P29" i="2"/>
  <c r="O29" i="2"/>
  <c r="V28" i="2"/>
  <c r="U28" i="2"/>
  <c r="T28" i="2"/>
  <c r="S28" i="2"/>
  <c r="R28" i="2"/>
  <c r="Q28" i="2"/>
  <c r="P28" i="2"/>
  <c r="O28" i="2"/>
  <c r="V27" i="2"/>
  <c r="U27" i="2"/>
  <c r="T27" i="2"/>
  <c r="S27" i="2"/>
  <c r="R27" i="2"/>
  <c r="Q27" i="2"/>
  <c r="P27" i="2"/>
  <c r="O27" i="2"/>
  <c r="V26" i="2"/>
  <c r="U26" i="2"/>
  <c r="T26" i="2"/>
  <c r="S26" i="2"/>
  <c r="R26" i="2"/>
  <c r="Q26" i="2"/>
  <c r="P26" i="2"/>
  <c r="O26" i="2"/>
  <c r="V25" i="2"/>
  <c r="U25" i="2"/>
  <c r="T25" i="2"/>
  <c r="S25" i="2"/>
  <c r="R25" i="2"/>
  <c r="Q25" i="2"/>
  <c r="P25" i="2"/>
  <c r="O25" i="2"/>
  <c r="V24" i="2"/>
  <c r="U24" i="2"/>
  <c r="T24" i="2"/>
  <c r="S24" i="2"/>
  <c r="R24" i="2"/>
  <c r="Q24" i="2"/>
  <c r="P24" i="2"/>
  <c r="O24" i="2"/>
  <c r="V23" i="2"/>
  <c r="U23" i="2"/>
  <c r="T23" i="2"/>
  <c r="S23" i="2"/>
  <c r="R23" i="2"/>
  <c r="Q23" i="2"/>
  <c r="P23" i="2"/>
  <c r="O23" i="2"/>
  <c r="V22" i="2"/>
  <c r="U22" i="2"/>
  <c r="T22" i="2"/>
  <c r="S22" i="2"/>
  <c r="R22" i="2"/>
  <c r="Q22" i="2"/>
  <c r="P22" i="2"/>
  <c r="O22" i="2"/>
  <c r="V21" i="2"/>
  <c r="V31" i="2" s="1"/>
  <c r="U21" i="2"/>
  <c r="T21" i="2"/>
  <c r="T31" i="2" s="1"/>
  <c r="S21" i="2"/>
  <c r="S31" i="2" s="1"/>
  <c r="R21" i="2"/>
  <c r="Q21" i="2"/>
  <c r="Q31" i="2" s="1"/>
  <c r="P21" i="2"/>
  <c r="P31" i="2" s="1"/>
  <c r="O21" i="2"/>
  <c r="O31" i="2" s="1"/>
  <c r="R31" i="2"/>
  <c r="U31" i="2"/>
  <c r="V14" i="2"/>
  <c r="U14" i="2"/>
  <c r="T14" i="2"/>
  <c r="S14" i="2"/>
  <c r="R14" i="2"/>
  <c r="Q14" i="2"/>
  <c r="P14" i="2"/>
  <c r="O14" i="2"/>
  <c r="V13" i="2"/>
  <c r="U13" i="2"/>
  <c r="T13" i="2"/>
  <c r="S13" i="2"/>
  <c r="R13" i="2"/>
  <c r="Q13" i="2"/>
  <c r="P13" i="2"/>
  <c r="O13" i="2"/>
  <c r="V12" i="2"/>
  <c r="U12" i="2"/>
  <c r="T12" i="2"/>
  <c r="S12" i="2"/>
  <c r="R12" i="2"/>
  <c r="Q12" i="2"/>
  <c r="P12" i="2"/>
  <c r="O12" i="2"/>
  <c r="V11" i="2"/>
  <c r="U11" i="2"/>
  <c r="T11" i="2"/>
  <c r="S11" i="2"/>
  <c r="R11" i="2"/>
  <c r="Q11" i="2"/>
  <c r="P11" i="2"/>
  <c r="O11" i="2"/>
  <c r="V10" i="2"/>
  <c r="U10" i="2"/>
  <c r="T10" i="2"/>
  <c r="S10" i="2"/>
  <c r="R10" i="2"/>
  <c r="Q10" i="2"/>
  <c r="P10" i="2"/>
  <c r="O10" i="2"/>
  <c r="V9" i="2"/>
  <c r="U9" i="2"/>
  <c r="T9" i="2"/>
  <c r="S9" i="2"/>
  <c r="R9" i="2"/>
  <c r="Q9" i="2"/>
  <c r="P9" i="2"/>
  <c r="O9" i="2"/>
  <c r="V8" i="2"/>
  <c r="U8" i="2"/>
  <c r="T8" i="2"/>
  <c r="S8" i="2"/>
  <c r="R8" i="2"/>
  <c r="Q8" i="2"/>
  <c r="P8" i="2"/>
  <c r="O8" i="2"/>
  <c r="V7" i="2"/>
  <c r="U7" i="2"/>
  <c r="T7" i="2"/>
  <c r="S7" i="2"/>
  <c r="R7" i="2"/>
  <c r="Q7" i="2"/>
  <c r="P7" i="2"/>
  <c r="O7" i="2"/>
  <c r="V6" i="2"/>
  <c r="U6" i="2"/>
  <c r="T6" i="2"/>
  <c r="S6" i="2"/>
  <c r="R6" i="2"/>
  <c r="Q6" i="2"/>
  <c r="P6" i="2"/>
  <c r="O6" i="2"/>
  <c r="V5" i="2"/>
  <c r="U5" i="2"/>
  <c r="T5" i="2"/>
  <c r="S5" i="2"/>
  <c r="R5" i="2"/>
  <c r="Q5" i="2"/>
  <c r="P5" i="2"/>
  <c r="O5" i="2"/>
  <c r="V42" i="1"/>
  <c r="U42" i="1"/>
  <c r="T42" i="1"/>
  <c r="S42" i="1"/>
  <c r="R42" i="1"/>
  <c r="Q42" i="1"/>
  <c r="P42" i="1"/>
  <c r="O42" i="1"/>
  <c r="V41" i="1"/>
  <c r="U41" i="1"/>
  <c r="T41" i="1"/>
  <c r="S41" i="1"/>
  <c r="R41" i="1"/>
  <c r="Q41" i="1"/>
  <c r="P41" i="1"/>
  <c r="O41" i="1"/>
  <c r="V40" i="1"/>
  <c r="U40" i="1"/>
  <c r="T40" i="1"/>
  <c r="S40" i="1"/>
  <c r="R40" i="1"/>
  <c r="Q40" i="1"/>
  <c r="P40" i="1"/>
  <c r="O40" i="1"/>
  <c r="V39" i="1"/>
  <c r="U39" i="1"/>
  <c r="T39" i="1"/>
  <c r="S39" i="1"/>
  <c r="R39" i="1"/>
  <c r="Q39" i="1"/>
  <c r="P39" i="1"/>
  <c r="O39" i="1"/>
  <c r="V38" i="1"/>
  <c r="U38" i="1"/>
  <c r="T38" i="1"/>
  <c r="S38" i="1"/>
  <c r="R38" i="1"/>
  <c r="Q38" i="1"/>
  <c r="P38" i="1"/>
  <c r="O38" i="1"/>
  <c r="V37" i="1"/>
  <c r="U37" i="1"/>
  <c r="T37" i="1"/>
  <c r="S37" i="1"/>
  <c r="R37" i="1"/>
  <c r="Q37" i="1"/>
  <c r="P37" i="1"/>
  <c r="O37" i="1"/>
  <c r="V36" i="1"/>
  <c r="U36" i="1"/>
  <c r="T36" i="1"/>
  <c r="S36" i="1"/>
  <c r="R36" i="1"/>
  <c r="Q36" i="1"/>
  <c r="P36" i="1"/>
  <c r="O36" i="1"/>
  <c r="V35" i="1"/>
  <c r="U35" i="1"/>
  <c r="T35" i="1"/>
  <c r="S35" i="1"/>
  <c r="R35" i="1"/>
  <c r="Q35" i="1"/>
  <c r="P35" i="1"/>
  <c r="O35" i="1"/>
  <c r="V34" i="1"/>
  <c r="U34" i="1"/>
  <c r="T34" i="1"/>
  <c r="S34" i="1"/>
  <c r="R34" i="1"/>
  <c r="Q34" i="1"/>
  <c r="P34" i="1"/>
  <c r="O34" i="1"/>
  <c r="V33" i="1"/>
  <c r="U33" i="1"/>
  <c r="T33" i="1"/>
  <c r="S33" i="1"/>
  <c r="R33" i="1"/>
  <c r="Q33" i="1"/>
  <c r="P33" i="1"/>
  <c r="O33" i="1"/>
  <c r="V28" i="1"/>
  <c r="U28" i="1"/>
  <c r="T28" i="1"/>
  <c r="S28" i="1"/>
  <c r="R28" i="1"/>
  <c r="Q28" i="1"/>
  <c r="P28" i="1"/>
  <c r="O28" i="1"/>
  <c r="V27" i="1"/>
  <c r="U27" i="1"/>
  <c r="T27" i="1"/>
  <c r="S27" i="1"/>
  <c r="R27" i="1"/>
  <c r="Q27" i="1"/>
  <c r="P27" i="1"/>
  <c r="O27" i="1"/>
  <c r="V26" i="1"/>
  <c r="U26" i="1"/>
  <c r="T26" i="1"/>
  <c r="S26" i="1"/>
  <c r="R26" i="1"/>
  <c r="Q26" i="1"/>
  <c r="P26" i="1"/>
  <c r="O26" i="1"/>
  <c r="V25" i="1"/>
  <c r="U25" i="1"/>
  <c r="T25" i="1"/>
  <c r="S25" i="1"/>
  <c r="R25" i="1"/>
  <c r="Q25" i="1"/>
  <c r="P25" i="1"/>
  <c r="O25" i="1"/>
  <c r="V24" i="1"/>
  <c r="U24" i="1"/>
  <c r="T24" i="1"/>
  <c r="S24" i="1"/>
  <c r="R24" i="1"/>
  <c r="Q24" i="1"/>
  <c r="P24" i="1"/>
  <c r="O24" i="1"/>
  <c r="V23" i="1"/>
  <c r="U23" i="1"/>
  <c r="T23" i="1"/>
  <c r="S23" i="1"/>
  <c r="R23" i="1"/>
  <c r="Q23" i="1"/>
  <c r="P23" i="1"/>
  <c r="O23" i="1"/>
  <c r="V22" i="1"/>
  <c r="U22" i="1"/>
  <c r="T22" i="1"/>
  <c r="S22" i="1"/>
  <c r="R22" i="1"/>
  <c r="Q22" i="1"/>
  <c r="P22" i="1"/>
  <c r="O22" i="1"/>
  <c r="V21" i="1"/>
  <c r="U21" i="1"/>
  <c r="T21" i="1"/>
  <c r="S21" i="1"/>
  <c r="R21" i="1"/>
  <c r="Q21" i="1"/>
  <c r="P21" i="1"/>
  <c r="O21" i="1"/>
  <c r="V20" i="1"/>
  <c r="U20" i="1"/>
  <c r="T20" i="1"/>
  <c r="S20" i="1"/>
  <c r="R20" i="1"/>
  <c r="Q20" i="1"/>
  <c r="P20" i="1"/>
  <c r="O20" i="1"/>
  <c r="V19" i="1"/>
  <c r="U19" i="1"/>
  <c r="T19" i="1"/>
  <c r="S19" i="1"/>
  <c r="R19" i="1"/>
  <c r="Q19" i="1"/>
  <c r="P19" i="1"/>
  <c r="O19" i="1"/>
  <c r="V14" i="1"/>
  <c r="V13" i="1"/>
  <c r="V12" i="1"/>
  <c r="V11" i="1"/>
  <c r="V10" i="1"/>
  <c r="V9" i="1"/>
  <c r="V8" i="1"/>
  <c r="V7" i="1"/>
  <c r="V6" i="1"/>
  <c r="V5" i="1"/>
  <c r="U14" i="1"/>
  <c r="U13" i="1"/>
  <c r="U12" i="1"/>
  <c r="U11" i="1"/>
  <c r="U10" i="1"/>
  <c r="U9" i="1"/>
  <c r="U8" i="1"/>
  <c r="U7" i="1"/>
  <c r="U6" i="1"/>
  <c r="U5" i="1"/>
  <c r="T14" i="1"/>
  <c r="T13" i="1"/>
  <c r="T12" i="1"/>
  <c r="T11" i="1"/>
  <c r="T10" i="1"/>
  <c r="T9" i="1"/>
  <c r="T8" i="1"/>
  <c r="T7" i="1"/>
  <c r="T6" i="1"/>
  <c r="T5" i="1"/>
  <c r="S14" i="1"/>
  <c r="S13" i="1"/>
  <c r="S12" i="1"/>
  <c r="S11" i="1"/>
  <c r="S10" i="1"/>
  <c r="S9" i="1"/>
  <c r="S8" i="1"/>
  <c r="S7" i="1"/>
  <c r="S6" i="1"/>
  <c r="S5" i="1"/>
  <c r="R14" i="1"/>
  <c r="R13" i="1"/>
  <c r="R12" i="1"/>
  <c r="R11" i="1"/>
  <c r="R10" i="1"/>
  <c r="R9" i="1"/>
  <c r="R8" i="1"/>
  <c r="R7" i="1"/>
  <c r="R6" i="1"/>
  <c r="R5" i="1"/>
  <c r="Q14" i="1"/>
  <c r="Q13" i="1"/>
  <c r="Q12" i="1"/>
  <c r="Q11" i="1"/>
  <c r="Q10" i="1"/>
  <c r="Q9" i="1"/>
  <c r="Q8" i="1"/>
  <c r="Q7" i="1"/>
  <c r="Q6" i="1"/>
  <c r="Q5" i="1"/>
  <c r="P14" i="1"/>
  <c r="P13" i="1"/>
  <c r="P12" i="1"/>
  <c r="P11" i="1"/>
  <c r="P10" i="1"/>
  <c r="P9" i="1"/>
  <c r="P8" i="1"/>
  <c r="P7" i="1"/>
  <c r="P6" i="1"/>
  <c r="P5" i="1"/>
  <c r="O14" i="1"/>
  <c r="O13" i="1"/>
  <c r="O12" i="1"/>
  <c r="O11" i="1"/>
  <c r="O10" i="1"/>
  <c r="O9" i="1"/>
  <c r="O8" i="1"/>
  <c r="O7" i="1"/>
  <c r="O6" i="1"/>
  <c r="O5" i="1"/>
  <c r="W405" i="5" l="1"/>
  <c r="W401" i="5"/>
  <c r="W400" i="5"/>
  <c r="W398" i="5"/>
  <c r="Q406" i="5"/>
  <c r="W396" i="5"/>
  <c r="M394" i="5"/>
  <c r="V406" i="5" l="1"/>
  <c r="U406" i="5"/>
  <c r="R406" i="5"/>
  <c r="W399" i="5"/>
  <c r="S406" i="5"/>
  <c r="P406" i="5"/>
  <c r="T406" i="5"/>
  <c r="W402" i="5"/>
  <c r="W404" i="5"/>
  <c r="W403" i="5"/>
  <c r="W397" i="5" l="1"/>
  <c r="W406" i="5" s="1"/>
  <c r="O406" i="5"/>
  <c r="W380" i="5" l="1"/>
  <c r="W381" i="5"/>
  <c r="W382" i="5"/>
  <c r="W383" i="5"/>
  <c r="W384" i="5"/>
  <c r="W385" i="5"/>
  <c r="W386" i="5"/>
  <c r="W387" i="5"/>
  <c r="W388" i="5"/>
  <c r="W389" i="5"/>
  <c r="V390" i="5"/>
  <c r="U390" i="5"/>
  <c r="T390" i="5"/>
  <c r="S390" i="5"/>
  <c r="R390" i="5"/>
  <c r="Q390" i="5"/>
  <c r="P390" i="5"/>
  <c r="O390" i="5"/>
  <c r="M378" i="5"/>
  <c r="W364" i="5"/>
  <c r="W365" i="5"/>
  <c r="W366" i="5"/>
  <c r="W367" i="5"/>
  <c r="W368" i="5"/>
  <c r="W369" i="5"/>
  <c r="W370" i="5"/>
  <c r="W371" i="5"/>
  <c r="W372" i="5"/>
  <c r="W373" i="5"/>
  <c r="V374" i="5"/>
  <c r="U374" i="5"/>
  <c r="T374" i="5"/>
  <c r="S374" i="5"/>
  <c r="R374" i="5"/>
  <c r="Q374" i="5"/>
  <c r="P374" i="5"/>
  <c r="O374" i="5"/>
  <c r="M362" i="5"/>
  <c r="W348" i="5"/>
  <c r="W349" i="5"/>
  <c r="W350" i="5"/>
  <c r="W351" i="5"/>
  <c r="W352" i="5"/>
  <c r="W353" i="5"/>
  <c r="W354" i="5"/>
  <c r="W355" i="5"/>
  <c r="W356" i="5"/>
  <c r="W357" i="5"/>
  <c r="V358" i="5"/>
  <c r="U358" i="5"/>
  <c r="T358" i="5"/>
  <c r="S358" i="5"/>
  <c r="R358" i="5"/>
  <c r="Q358" i="5"/>
  <c r="P358" i="5"/>
  <c r="O358" i="5"/>
  <c r="M346" i="5"/>
  <c r="W333" i="5"/>
  <c r="W334" i="5"/>
  <c r="W335" i="5"/>
  <c r="W336" i="5"/>
  <c r="W337" i="5"/>
  <c r="W338" i="5"/>
  <c r="W339" i="5"/>
  <c r="W340" i="5"/>
  <c r="W341" i="5"/>
  <c r="W342" i="5"/>
  <c r="V343" i="5"/>
  <c r="U343" i="5"/>
  <c r="T343" i="5"/>
  <c r="S343" i="5"/>
  <c r="R343" i="5"/>
  <c r="Q343" i="5"/>
  <c r="P343" i="5"/>
  <c r="O343" i="5"/>
  <c r="M331" i="5"/>
  <c r="W317" i="5"/>
  <c r="W318" i="5"/>
  <c r="W319" i="5"/>
  <c r="W320" i="5"/>
  <c r="W321" i="5"/>
  <c r="W322" i="5"/>
  <c r="W323" i="5"/>
  <c r="W324" i="5"/>
  <c r="W325" i="5"/>
  <c r="W326" i="5"/>
  <c r="V327" i="5"/>
  <c r="U327" i="5"/>
  <c r="T327" i="5"/>
  <c r="S327" i="5"/>
  <c r="R327" i="5"/>
  <c r="Q327" i="5"/>
  <c r="P327" i="5"/>
  <c r="O327" i="5"/>
  <c r="M315" i="5"/>
  <c r="W303" i="5"/>
  <c r="W304" i="5"/>
  <c r="W305" i="5"/>
  <c r="W306" i="5"/>
  <c r="W307" i="5"/>
  <c r="W308" i="5"/>
  <c r="W309" i="5"/>
  <c r="W310" i="5"/>
  <c r="W311" i="5"/>
  <c r="W312" i="5"/>
  <c r="V313" i="5"/>
  <c r="U313" i="5"/>
  <c r="T313" i="5"/>
  <c r="S313" i="5"/>
  <c r="R313" i="5"/>
  <c r="Q313" i="5"/>
  <c r="P313" i="5"/>
  <c r="O313" i="5"/>
  <c r="M301" i="5"/>
  <c r="W288" i="5"/>
  <c r="W289" i="5"/>
  <c r="W290" i="5"/>
  <c r="W291" i="5"/>
  <c r="W292" i="5"/>
  <c r="W293" i="5"/>
  <c r="W294" i="5"/>
  <c r="W295" i="5"/>
  <c r="W296" i="5"/>
  <c r="W297" i="5"/>
  <c r="V298" i="5"/>
  <c r="U298" i="5"/>
  <c r="T298" i="5"/>
  <c r="S298" i="5"/>
  <c r="R298" i="5"/>
  <c r="Q298" i="5"/>
  <c r="P298" i="5"/>
  <c r="O298" i="5"/>
  <c r="M286" i="5"/>
  <c r="W271" i="5"/>
  <c r="W272" i="5"/>
  <c r="W273" i="5"/>
  <c r="W274" i="5"/>
  <c r="W275" i="5"/>
  <c r="W276" i="5"/>
  <c r="W277" i="5"/>
  <c r="W278" i="5"/>
  <c r="W279" i="5"/>
  <c r="W280" i="5"/>
  <c r="V281" i="5"/>
  <c r="U281" i="5"/>
  <c r="T281" i="5"/>
  <c r="S281" i="5"/>
  <c r="R281" i="5"/>
  <c r="Q281" i="5"/>
  <c r="P281" i="5"/>
  <c r="O281" i="5"/>
  <c r="M269" i="5"/>
  <c r="W256" i="5"/>
  <c r="W257" i="5"/>
  <c r="W258" i="5"/>
  <c r="W259" i="5"/>
  <c r="W260" i="5"/>
  <c r="W261" i="5"/>
  <c r="W262" i="5"/>
  <c r="W263" i="5"/>
  <c r="W264" i="5"/>
  <c r="W265" i="5"/>
  <c r="V266" i="5"/>
  <c r="U266" i="5"/>
  <c r="T266" i="5"/>
  <c r="S266" i="5"/>
  <c r="R266" i="5"/>
  <c r="Q266" i="5"/>
  <c r="P266" i="5"/>
  <c r="O266" i="5"/>
  <c r="M254" i="5"/>
  <c r="W240" i="5"/>
  <c r="W241" i="5"/>
  <c r="W242" i="5"/>
  <c r="W243" i="5"/>
  <c r="W244" i="5"/>
  <c r="W245" i="5"/>
  <c r="W246" i="5"/>
  <c r="W247" i="5"/>
  <c r="W248" i="5"/>
  <c r="W249" i="5"/>
  <c r="V250" i="5"/>
  <c r="U250" i="5"/>
  <c r="T250" i="5"/>
  <c r="S250" i="5"/>
  <c r="R250" i="5"/>
  <c r="Q250" i="5"/>
  <c r="P250" i="5"/>
  <c r="O250" i="5"/>
  <c r="M238" i="5"/>
  <c r="W225" i="5"/>
  <c r="Q235" i="5"/>
  <c r="R235" i="5"/>
  <c r="W227" i="5"/>
  <c r="T235" i="5"/>
  <c r="W229" i="5"/>
  <c r="W230" i="5"/>
  <c r="W231" i="5"/>
  <c r="W234" i="5"/>
  <c r="V235" i="5"/>
  <c r="S235" i="5"/>
  <c r="P235" i="5"/>
  <c r="M223" i="5"/>
  <c r="W209" i="5"/>
  <c r="W210" i="5"/>
  <c r="W211" i="5"/>
  <c r="W212" i="5"/>
  <c r="W213" i="5"/>
  <c r="W214" i="5"/>
  <c r="W215" i="5"/>
  <c r="W216" i="5"/>
  <c r="W217" i="5"/>
  <c r="W218" i="5"/>
  <c r="V219" i="5"/>
  <c r="U219" i="5"/>
  <c r="T219" i="5"/>
  <c r="S219" i="5"/>
  <c r="R219" i="5"/>
  <c r="Q219" i="5"/>
  <c r="P219" i="5"/>
  <c r="O219" i="5"/>
  <c r="M207" i="5"/>
  <c r="W194" i="5"/>
  <c r="W195" i="5"/>
  <c r="W196" i="5"/>
  <c r="W197" i="5"/>
  <c r="W198" i="5"/>
  <c r="W199" i="5"/>
  <c r="W200" i="5"/>
  <c r="W201" i="5"/>
  <c r="W202" i="5"/>
  <c r="W203" i="5"/>
  <c r="V204" i="5"/>
  <c r="U204" i="5"/>
  <c r="T204" i="5"/>
  <c r="S204" i="5"/>
  <c r="R204" i="5"/>
  <c r="Q204" i="5"/>
  <c r="P204" i="5"/>
  <c r="O204" i="5"/>
  <c r="M192" i="5"/>
  <c r="W178" i="5"/>
  <c r="W179" i="5"/>
  <c r="W180" i="5"/>
  <c r="W181" i="5"/>
  <c r="W182" i="5"/>
  <c r="W183" i="5"/>
  <c r="W184" i="5"/>
  <c r="W185" i="5"/>
  <c r="W186" i="5"/>
  <c r="W187" i="5"/>
  <c r="V188" i="5"/>
  <c r="U188" i="5"/>
  <c r="T188" i="5"/>
  <c r="S188" i="5"/>
  <c r="R188" i="5"/>
  <c r="Q188" i="5"/>
  <c r="P188" i="5"/>
  <c r="O188" i="5"/>
  <c r="M176" i="5"/>
  <c r="W163" i="5"/>
  <c r="W164" i="5"/>
  <c r="W165" i="5"/>
  <c r="W166" i="5"/>
  <c r="W167" i="5"/>
  <c r="W168" i="5"/>
  <c r="W169" i="5"/>
  <c r="W170" i="5"/>
  <c r="W171" i="5"/>
  <c r="W172" i="5"/>
  <c r="V173" i="5"/>
  <c r="U173" i="5"/>
  <c r="T173" i="5"/>
  <c r="S173" i="5"/>
  <c r="R173" i="5"/>
  <c r="Q173" i="5"/>
  <c r="P173" i="5"/>
  <c r="O173" i="5"/>
  <c r="M161" i="5"/>
  <c r="W147" i="5"/>
  <c r="W148" i="5"/>
  <c r="W149" i="5"/>
  <c r="W150" i="5"/>
  <c r="W151" i="5"/>
  <c r="W152" i="5"/>
  <c r="W153" i="5"/>
  <c r="W154" i="5"/>
  <c r="W155" i="5"/>
  <c r="W156" i="5"/>
  <c r="V157" i="5"/>
  <c r="U157" i="5"/>
  <c r="T157" i="5"/>
  <c r="S157" i="5"/>
  <c r="R157" i="5"/>
  <c r="Q157" i="5"/>
  <c r="P157" i="5"/>
  <c r="O157" i="5"/>
  <c r="M145" i="5"/>
  <c r="W130" i="5"/>
  <c r="W131" i="5"/>
  <c r="W132" i="5"/>
  <c r="W133" i="5"/>
  <c r="W134" i="5"/>
  <c r="W135" i="5"/>
  <c r="W136" i="5"/>
  <c r="W137" i="5"/>
  <c r="W138" i="5"/>
  <c r="W139" i="5"/>
  <c r="V140" i="5"/>
  <c r="U140" i="5"/>
  <c r="T140" i="5"/>
  <c r="S140" i="5"/>
  <c r="R140" i="5"/>
  <c r="Q140" i="5"/>
  <c r="P140" i="5"/>
  <c r="O140" i="5"/>
  <c r="M128" i="5"/>
  <c r="W113" i="5"/>
  <c r="W114" i="5"/>
  <c r="W115" i="5"/>
  <c r="W116" i="5"/>
  <c r="W117" i="5"/>
  <c r="W118" i="5"/>
  <c r="W119" i="5"/>
  <c r="W120" i="5"/>
  <c r="W121" i="5"/>
  <c r="W122" i="5"/>
  <c r="V123" i="5"/>
  <c r="U123" i="5"/>
  <c r="T123" i="5"/>
  <c r="S123" i="5"/>
  <c r="R123" i="5"/>
  <c r="Q123" i="5"/>
  <c r="P123" i="5"/>
  <c r="O123" i="5"/>
  <c r="M111" i="5"/>
  <c r="W98" i="5"/>
  <c r="W99" i="5"/>
  <c r="W100" i="5"/>
  <c r="W101" i="5"/>
  <c r="W102" i="5"/>
  <c r="W103" i="5"/>
  <c r="W104" i="5"/>
  <c r="W105" i="5"/>
  <c r="W106" i="5"/>
  <c r="W107" i="5"/>
  <c r="V108" i="5"/>
  <c r="U108" i="5"/>
  <c r="T108" i="5"/>
  <c r="S108" i="5"/>
  <c r="R108" i="5"/>
  <c r="Q108" i="5"/>
  <c r="P108" i="5"/>
  <c r="O108" i="5"/>
  <c r="M96" i="5"/>
  <c r="W84" i="5"/>
  <c r="W85" i="5"/>
  <c r="W86" i="5"/>
  <c r="W87" i="5"/>
  <c r="W88" i="5"/>
  <c r="W89" i="5"/>
  <c r="W90" i="5"/>
  <c r="W91" i="5"/>
  <c r="W92" i="5"/>
  <c r="W93" i="5"/>
  <c r="V94" i="5"/>
  <c r="U94" i="5"/>
  <c r="T94" i="5"/>
  <c r="S94" i="5"/>
  <c r="R94" i="5"/>
  <c r="Q94" i="5"/>
  <c r="P94" i="5"/>
  <c r="O94" i="5"/>
  <c r="M82" i="5"/>
  <c r="W69" i="5"/>
  <c r="W70" i="5"/>
  <c r="W71" i="5"/>
  <c r="W72" i="5"/>
  <c r="W73" i="5"/>
  <c r="W74" i="5"/>
  <c r="W75" i="5"/>
  <c r="W76" i="5"/>
  <c r="W77" i="5"/>
  <c r="W78" i="5"/>
  <c r="V79" i="5"/>
  <c r="U79" i="5"/>
  <c r="T79" i="5"/>
  <c r="S79" i="5"/>
  <c r="R79" i="5"/>
  <c r="Q79" i="5"/>
  <c r="P79" i="5"/>
  <c r="O79" i="5"/>
  <c r="M67" i="5"/>
  <c r="W53" i="5"/>
  <c r="W54" i="5"/>
  <c r="W55" i="5"/>
  <c r="W56" i="5"/>
  <c r="W57" i="5"/>
  <c r="W58" i="5"/>
  <c r="W59" i="5"/>
  <c r="W60" i="5"/>
  <c r="W61" i="5"/>
  <c r="W62" i="5"/>
  <c r="V63" i="5"/>
  <c r="U63" i="5"/>
  <c r="T63" i="5"/>
  <c r="S63" i="5"/>
  <c r="R63" i="5"/>
  <c r="Q63" i="5"/>
  <c r="P63" i="5"/>
  <c r="O63" i="5"/>
  <c r="M51" i="5"/>
  <c r="W36" i="5"/>
  <c r="W37" i="5"/>
  <c r="W38" i="5"/>
  <c r="W39" i="5"/>
  <c r="W40" i="5"/>
  <c r="W41" i="5"/>
  <c r="W42" i="5"/>
  <c r="W43" i="5"/>
  <c r="W44" i="5"/>
  <c r="W45" i="5"/>
  <c r="V46" i="5"/>
  <c r="U46" i="5"/>
  <c r="T46" i="5"/>
  <c r="S46" i="5"/>
  <c r="R46" i="5"/>
  <c r="Q46" i="5"/>
  <c r="P46" i="5"/>
  <c r="O46" i="5"/>
  <c r="M34" i="5"/>
  <c r="W21" i="5"/>
  <c r="W22" i="5"/>
  <c r="W23" i="5"/>
  <c r="W24" i="5"/>
  <c r="W25" i="5"/>
  <c r="W26" i="5"/>
  <c r="W27" i="5"/>
  <c r="W28" i="5"/>
  <c r="W29" i="5"/>
  <c r="W30" i="5"/>
  <c r="V31" i="5"/>
  <c r="U31" i="5"/>
  <c r="T31" i="5"/>
  <c r="S31" i="5"/>
  <c r="R31" i="5"/>
  <c r="Q31" i="5"/>
  <c r="P31" i="5"/>
  <c r="O31" i="5"/>
  <c r="M19" i="5"/>
  <c r="W5" i="5"/>
  <c r="W6" i="5"/>
  <c r="W7" i="5"/>
  <c r="W8" i="5"/>
  <c r="W9" i="5"/>
  <c r="W10" i="5"/>
  <c r="W11" i="5"/>
  <c r="W12" i="5"/>
  <c r="W13" i="5"/>
  <c r="W14" i="5"/>
  <c r="V15" i="5"/>
  <c r="U15" i="5"/>
  <c r="T15" i="5"/>
  <c r="S15" i="5"/>
  <c r="R15" i="5"/>
  <c r="Q15" i="5"/>
  <c r="P15" i="5"/>
  <c r="O15" i="5"/>
  <c r="M3" i="5"/>
  <c r="W68" i="3"/>
  <c r="W69" i="3"/>
  <c r="W70" i="3"/>
  <c r="W71" i="3"/>
  <c r="W72" i="3"/>
  <c r="W73" i="3"/>
  <c r="W74" i="3"/>
  <c r="W75" i="3"/>
  <c r="W76" i="3"/>
  <c r="W77" i="3"/>
  <c r="V78" i="3"/>
  <c r="U78" i="3"/>
  <c r="T78" i="3"/>
  <c r="S78" i="3"/>
  <c r="R78" i="3"/>
  <c r="Q78" i="3"/>
  <c r="P78" i="3"/>
  <c r="O78" i="3"/>
  <c r="M66" i="3"/>
  <c r="W52" i="3"/>
  <c r="W53" i="3"/>
  <c r="W54" i="3"/>
  <c r="W55" i="3"/>
  <c r="W56" i="3"/>
  <c r="W57" i="3"/>
  <c r="W58" i="3"/>
  <c r="W59" i="3"/>
  <c r="W60" i="3"/>
  <c r="W61" i="3"/>
  <c r="V62" i="3"/>
  <c r="U62" i="3"/>
  <c r="T62" i="3"/>
  <c r="S62" i="3"/>
  <c r="R62" i="3"/>
  <c r="Q62" i="3"/>
  <c r="P62" i="3"/>
  <c r="O62" i="3"/>
  <c r="M50" i="3"/>
  <c r="W36" i="3"/>
  <c r="S46" i="3"/>
  <c r="W38" i="3"/>
  <c r="W39" i="3"/>
  <c r="W40" i="3"/>
  <c r="W41" i="3"/>
  <c r="W42" i="3"/>
  <c r="U46" i="3"/>
  <c r="W45" i="3"/>
  <c r="T46" i="3"/>
  <c r="R46" i="3"/>
  <c r="Q46" i="3"/>
  <c r="M34" i="3"/>
  <c r="W21" i="3"/>
  <c r="W22" i="3"/>
  <c r="W23" i="3"/>
  <c r="W24" i="3"/>
  <c r="W25" i="3"/>
  <c r="W26" i="3"/>
  <c r="W27" i="3"/>
  <c r="W28" i="3"/>
  <c r="W29" i="3"/>
  <c r="W30" i="3"/>
  <c r="V31" i="3"/>
  <c r="U31" i="3"/>
  <c r="T31" i="3"/>
  <c r="S31" i="3"/>
  <c r="R31" i="3"/>
  <c r="Q31" i="3"/>
  <c r="P31" i="3"/>
  <c r="O31" i="3"/>
  <c r="M19" i="3"/>
  <c r="W5" i="3"/>
  <c r="X5" i="3" s="1"/>
  <c r="Q15" i="3"/>
  <c r="Q16" i="3" s="1"/>
  <c r="R15" i="3"/>
  <c r="R16" i="3" s="1"/>
  <c r="S15" i="3"/>
  <c r="S16" i="3" s="1"/>
  <c r="W7" i="3"/>
  <c r="X7" i="3" s="1"/>
  <c r="W8" i="3"/>
  <c r="X8" i="3" s="1"/>
  <c r="W9" i="3"/>
  <c r="X9" i="3" s="1"/>
  <c r="W10" i="3"/>
  <c r="X10" i="3" s="1"/>
  <c r="W11" i="3"/>
  <c r="X11" i="3" s="1"/>
  <c r="W12" i="3"/>
  <c r="X12" i="3" s="1"/>
  <c r="W13" i="3"/>
  <c r="X13" i="3" s="1"/>
  <c r="W14" i="3"/>
  <c r="X14" i="3" s="1"/>
  <c r="V15" i="3"/>
  <c r="V16" i="3" s="1"/>
  <c r="T15" i="3"/>
  <c r="T16" i="3" s="1"/>
  <c r="M3" i="3"/>
  <c r="W37" i="2"/>
  <c r="W38" i="2"/>
  <c r="W39" i="2"/>
  <c r="W40" i="2"/>
  <c r="W41" i="2"/>
  <c r="W42" i="2"/>
  <c r="W43" i="2"/>
  <c r="W44" i="2"/>
  <c r="W45" i="2"/>
  <c r="W46" i="2"/>
  <c r="V47" i="2"/>
  <c r="U47" i="2"/>
  <c r="T47" i="2"/>
  <c r="S47" i="2"/>
  <c r="R47" i="2"/>
  <c r="Q47" i="2"/>
  <c r="P47" i="2"/>
  <c r="O47" i="2"/>
  <c r="M35" i="2"/>
  <c r="W21" i="2"/>
  <c r="W22" i="2"/>
  <c r="W23" i="2"/>
  <c r="W24" i="2"/>
  <c r="W25" i="2"/>
  <c r="W26" i="2"/>
  <c r="W27" i="2"/>
  <c r="W28" i="2"/>
  <c r="W29" i="2"/>
  <c r="W30" i="2"/>
  <c r="M19" i="2"/>
  <c r="W5" i="2"/>
  <c r="W6" i="2"/>
  <c r="W7" i="2"/>
  <c r="W8" i="2"/>
  <c r="W9" i="2"/>
  <c r="W10" i="2"/>
  <c r="W11" i="2"/>
  <c r="W12" i="2"/>
  <c r="W13" i="2"/>
  <c r="W14" i="2"/>
  <c r="V15" i="2"/>
  <c r="U15" i="2"/>
  <c r="T15" i="2"/>
  <c r="S15" i="2"/>
  <c r="R15" i="2"/>
  <c r="Q15" i="2"/>
  <c r="P15" i="2"/>
  <c r="O15" i="2"/>
  <c r="M3" i="2"/>
  <c r="W33" i="1"/>
  <c r="W34" i="1"/>
  <c r="W35" i="1"/>
  <c r="W36" i="1"/>
  <c r="W37" i="1"/>
  <c r="W38" i="1"/>
  <c r="W39" i="1"/>
  <c r="W40" i="1"/>
  <c r="W41" i="1"/>
  <c r="W42" i="1"/>
  <c r="V43" i="1"/>
  <c r="U43" i="1"/>
  <c r="T43" i="1"/>
  <c r="S43" i="1"/>
  <c r="R43" i="1"/>
  <c r="Q43" i="1"/>
  <c r="P43" i="1"/>
  <c r="O43" i="1"/>
  <c r="M31" i="1"/>
  <c r="W19" i="1"/>
  <c r="W20" i="1"/>
  <c r="W21" i="1"/>
  <c r="W22" i="1"/>
  <c r="W23" i="1"/>
  <c r="W24" i="1"/>
  <c r="W25" i="1"/>
  <c r="W26" i="1"/>
  <c r="W27" i="1"/>
  <c r="W28" i="1"/>
  <c r="V29" i="1"/>
  <c r="U29" i="1"/>
  <c r="T29" i="1"/>
  <c r="S29" i="1"/>
  <c r="R29" i="1"/>
  <c r="Q29" i="1"/>
  <c r="P29" i="1"/>
  <c r="O29" i="1"/>
  <c r="M17" i="1"/>
  <c r="M3" i="1"/>
  <c r="W5" i="1"/>
  <c r="X5" i="1" s="1"/>
  <c r="W6" i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V15" i="1"/>
  <c r="V16" i="1" s="1"/>
  <c r="U15" i="1"/>
  <c r="U16" i="1" s="1"/>
  <c r="T15" i="1"/>
  <c r="T16" i="1" s="1"/>
  <c r="S15" i="1"/>
  <c r="S16" i="1" s="1"/>
  <c r="R15" i="1"/>
  <c r="R16" i="1" s="1"/>
  <c r="Q15" i="1"/>
  <c r="Q16" i="1" s="1"/>
  <c r="P15" i="1"/>
  <c r="P16" i="1" s="1"/>
  <c r="O15" i="1"/>
  <c r="O16" i="1" s="1"/>
  <c r="W94" i="5" l="1"/>
  <c r="W188" i="5"/>
  <c r="W173" i="5"/>
  <c r="W108" i="5"/>
  <c r="W123" i="5"/>
  <c r="W219" i="5"/>
  <c r="W15" i="2"/>
  <c r="B5" i="7" s="1"/>
  <c r="W31" i="5"/>
  <c r="W358" i="5"/>
  <c r="W29" i="1"/>
  <c r="W343" i="5"/>
  <c r="W390" i="5"/>
  <c r="W327" i="5"/>
  <c r="W43" i="1"/>
  <c r="W31" i="3"/>
  <c r="W63" i="5"/>
  <c r="W374" i="5"/>
  <c r="W62" i="3"/>
  <c r="W46" i="5"/>
  <c r="W266" i="5"/>
  <c r="W78" i="3"/>
  <c r="W15" i="5"/>
  <c r="W79" i="5"/>
  <c r="W140" i="5"/>
  <c r="W157" i="5"/>
  <c r="W204" i="5"/>
  <c r="W250" i="5"/>
  <c r="W298" i="5"/>
  <c r="W47" i="2"/>
  <c r="B7" i="7" s="1"/>
  <c r="W313" i="5"/>
  <c r="W281" i="5"/>
  <c r="W31" i="2"/>
  <c r="B6" i="7" s="1"/>
  <c r="W15" i="1"/>
  <c r="V46" i="3"/>
  <c r="W43" i="3"/>
  <c r="W44" i="3"/>
  <c r="W37" i="3"/>
  <c r="P46" i="3"/>
  <c r="O46" i="3"/>
  <c r="W232" i="5"/>
  <c r="W233" i="5"/>
  <c r="U235" i="5"/>
  <c r="W228" i="5"/>
  <c r="O235" i="5"/>
  <c r="W226" i="5"/>
  <c r="P15" i="3"/>
  <c r="P16" i="3" s="1"/>
  <c r="O15" i="3"/>
  <c r="O16" i="3" s="1"/>
  <c r="W6" i="3"/>
  <c r="U15" i="3"/>
  <c r="U16" i="3" s="1"/>
  <c r="W16" i="1" l="1"/>
  <c r="X15" i="1"/>
  <c r="W15" i="3"/>
  <c r="X6" i="3"/>
  <c r="B8" i="7"/>
  <c r="W235" i="5"/>
  <c r="W46" i="3"/>
  <c r="W16" i="3" l="1"/>
  <c r="X15" i="3"/>
</calcChain>
</file>

<file path=xl/sharedStrings.xml><?xml version="1.0" encoding="utf-8"?>
<sst xmlns="http://schemas.openxmlformats.org/spreadsheetml/2006/main" count="1827" uniqueCount="72">
  <si>
    <t>NACIONAL</t>
  </si>
  <si>
    <t>URBANA</t>
  </si>
  <si>
    <t>RURAL</t>
  </si>
  <si>
    <t>COSTA</t>
  </si>
  <si>
    <t>SIERRA</t>
  </si>
  <si>
    <t>SELVA</t>
  </si>
  <si>
    <t>CENTRO</t>
  </si>
  <si>
    <t>SUR</t>
  </si>
  <si>
    <t>ORIENTE</t>
  </si>
  <si>
    <t>FUENTES</t>
  </si>
  <si>
    <t>GLP</t>
  </si>
  <si>
    <t>Gas por Red</t>
  </si>
  <si>
    <t>Leña</t>
  </si>
  <si>
    <t>Carbón Vegetal</t>
  </si>
  <si>
    <t>Solar</t>
  </si>
  <si>
    <t>Gasolina</t>
  </si>
  <si>
    <t>Diésel</t>
  </si>
  <si>
    <t>Total</t>
  </si>
  <si>
    <t>USOS</t>
  </si>
  <si>
    <t>Iluminación</t>
  </si>
  <si>
    <t>Cocción de alimentos</t>
  </si>
  <si>
    <t>Conservación de Alimentos</t>
  </si>
  <si>
    <t>Calentamiento de Agua</t>
  </si>
  <si>
    <t>Calefacción Ambiental</t>
  </si>
  <si>
    <t>Aire Acondicionado</t>
  </si>
  <si>
    <t>Ventilación Ambiental</t>
  </si>
  <si>
    <t>Equipo para Bombeo de Agua</t>
  </si>
  <si>
    <t>Fuerza Motriz</t>
  </si>
  <si>
    <t>Artefactos Diversos</t>
  </si>
  <si>
    <t>EFICIENCIAS</t>
  </si>
  <si>
    <t>ENERGÍA NETA</t>
  </si>
  <si>
    <t>LMM</t>
  </si>
  <si>
    <t>LIMA PROVINCIAS</t>
  </si>
  <si>
    <t>Fuerza Motriz de Proceso</t>
  </si>
  <si>
    <t>NORTE</t>
  </si>
  <si>
    <t>Factores de emisión CO2 IPCC Directrices 2006 t/TJ</t>
  </si>
  <si>
    <t>Fuente:</t>
  </si>
  <si>
    <t>Directrices IPCC 2006 para los inventarios nacionales de gases de efecto invernadero, Volumen 2 Energía, Capítulo 2 Combustión estacionaria</t>
  </si>
  <si>
    <t>Electricidad</t>
  </si>
  <si>
    <t>Emisiones CO2 t</t>
  </si>
  <si>
    <t>RNAT</t>
  </si>
  <si>
    <r>
      <t>CO</t>
    </r>
    <r>
      <rPr>
        <b/>
        <vertAlign val="subscript"/>
        <sz val="11"/>
        <rFont val="Calibri"/>
        <family val="2"/>
        <scheme val="minor"/>
      </rPr>
      <t>2</t>
    </r>
  </si>
  <si>
    <t>t</t>
  </si>
  <si>
    <t>Eléctrica</t>
  </si>
  <si>
    <t>Electricidad: Factor emisión SEIN, FONAM</t>
  </si>
  <si>
    <t>DEPARTAMENTO DE AMAZONAS</t>
  </si>
  <si>
    <t>DEPARTAMENTO DE ANCASH</t>
  </si>
  <si>
    <t>DEPARTAMENTO DE APURÍMAC</t>
  </si>
  <si>
    <t>DEPARTAMENTO DE AREQUIPA</t>
  </si>
  <si>
    <t>DEPARTAMENTO DE AYACUCHO</t>
  </si>
  <si>
    <t>DEPARTAMENTO DE CAJAMARCA</t>
  </si>
  <si>
    <t>PROVINCIA CONSTITUCIONAL DEL CALLAO</t>
  </si>
  <si>
    <t>DEPARTAMENTO DE CUSCO</t>
  </si>
  <si>
    <t>DEPARTAMENTO DE HUANCAVELICA</t>
  </si>
  <si>
    <t>DEPARTAMENTO DE HUÁNUCO</t>
  </si>
  <si>
    <t>DEPARTAMENTO DE ICA</t>
  </si>
  <si>
    <t>DEPARTAMENTO DE JUNÍN</t>
  </si>
  <si>
    <t>DEPARTAMENTO DE LA LIBERTAD</t>
  </si>
  <si>
    <t>DEPARTAMENTO DE LAMBAYEQUE</t>
  </si>
  <si>
    <t>DEPARTAMENTO DE LIMA</t>
  </si>
  <si>
    <t>DEPARTAMENTO DE LORETO</t>
  </si>
  <si>
    <t>DEPARTAMENTO DE MADRE DE DIOS</t>
  </si>
  <si>
    <t>DEPARTAMENTO DE MOQUEGUA</t>
  </si>
  <si>
    <t>DEPARTAMENTO DE PASCO</t>
  </si>
  <si>
    <t>DEPARTAMENTO DE PIURA</t>
  </si>
  <si>
    <t>DEPARTAMENTO DE PUNO</t>
  </si>
  <si>
    <t>DEPARTAMENTO DE SAN MARTIN</t>
  </si>
  <si>
    <t>DEPARTAMENTO DE TACNA</t>
  </si>
  <si>
    <t>DEPARTAMENTO DE TUMBES</t>
  </si>
  <si>
    <t>DEPARTAMENTO DE UCAYALI</t>
  </si>
  <si>
    <t>PROVINCIA DE LIMA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</si>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</sst>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7"/>
      <color rgb="FF365F91"/>
      <name val="Arial"/>
      <family val="2"/>
    </font>
    <font>
      <sz val="7"/>
      <color rgb="FF365F91"/>
      <name val="Arial"/>
      <family val="2"/>
    </font>
    <font>
      <sz val="7"/>
      <color theme="4" tint="-0.249977111117893"/>
      <name val="Arial"/>
      <family val="2"/>
    </font>
    <font>
      <sz val="7"/>
      <color theme="4" tint="-0.249977111117893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sz val="10"/>
      <color theme="4" tint="-0.249977111117893"/>
      <name val="Arial"/>
      <family val="2"/>
    </font>
    <font>
      <sz val="10"/>
      <color theme="4" tint="-0.249977111117893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vertical="center" wrapText="1"/>
    </xf>
    <xf numFmtId="4" fontId="0" fillId="0" borderId="0" xfId="0" applyNumberFormat="1"/>
    <xf numFmtId="0" fontId="14" fillId="0" borderId="0" xfId="0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vertical="center" wrapText="1"/>
    </xf>
    <xf numFmtId="4" fontId="11" fillId="0" borderId="0" xfId="0" applyNumberFormat="1" applyFont="1"/>
    <xf numFmtId="164" fontId="0" fillId="0" borderId="0" xfId="0" applyNumberFormat="1"/>
    <xf numFmtId="164" fontId="11" fillId="0" borderId="0" xfId="0" applyNumberFormat="1" applyFont="1"/>
    <xf numFmtId="2" fontId="0" fillId="0" borderId="0" xfId="0" applyNumberFormat="1"/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Educación</a:t>
            </a:r>
          </a:p>
          <a:p>
            <a:pPr>
              <a:defRPr sz="108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Emisiones de CO</a:t>
            </a:r>
            <a:r>
              <a:rPr lang="en-US" baseline="-25000"/>
              <a:t>2 </a:t>
            </a:r>
            <a:r>
              <a:rPr lang="en-US"/>
              <a:t>por región natural</a:t>
            </a:r>
          </a:p>
          <a:p>
            <a:pPr>
              <a:defRPr sz="108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2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BE-4A94-9123-9D8F243DC09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BE-4A94-9123-9D8F243DC09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BE-4A94-9123-9D8F243DC09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BE-4A94-9123-9D8F243DC09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BE-4A94-9123-9D8F243DC09A}"/>
              </c:ext>
            </c:extLst>
          </c:dPt>
          <c:dLbls>
            <c:numFmt formatCode="0.0%" sourceLinked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Graficos!$A$5:$A$7</c:f>
              <c:strCache>
                <c:ptCount val="3"/>
                <c:pt idx="0">
                  <c:v>COSTA</c:v>
                </c:pt>
                <c:pt idx="1">
                  <c:v>SIERRA</c:v>
                </c:pt>
                <c:pt idx="2">
                  <c:v>SELVA</c:v>
                </c:pt>
              </c:strCache>
            </c:strRef>
          </c:cat>
          <c:val>
            <c:numRef>
              <c:f>Graficos!$B$5:$B$7</c:f>
              <c:numCache>
                <c:formatCode>#,##0</c:formatCode>
                <c:ptCount val="3"/>
                <c:pt idx="0">
                  <c:v>154047.08795154712</c:v>
                </c:pt>
                <c:pt idx="1">
                  <c:v>106573.3741510629</c:v>
                </c:pt>
                <c:pt idx="2">
                  <c:v>14413.181539702164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9BE-4A94-9123-9D8F243DC09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114300</xdr:rowOff>
    </xdr:from>
    <xdr:to>
      <xdr:col>9</xdr:col>
      <xdr:colOff>238126</xdr:colOff>
      <xdr:row>17</xdr:row>
      <xdr:rowOff>28576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7" sqref="B17"/>
    </sheetView>
  </sheetViews>
  <sheetFormatPr baseColWidth="10" defaultRowHeight="15" x14ac:dyDescent="0.25"/>
  <cols>
    <col min="2" max="2" width="17.85546875" customWidth="1"/>
  </cols>
  <sheetData>
    <row r="1" spans="1:11" ht="16.5" thickBot="1" x14ac:dyDescent="0.3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x14ac:dyDescent="0.25">
      <c r="A2" s="35" t="s">
        <v>29</v>
      </c>
      <c r="B2" s="35"/>
      <c r="C2" s="36" t="s">
        <v>9</v>
      </c>
      <c r="D2" s="36"/>
      <c r="E2" s="36"/>
      <c r="F2" s="36"/>
      <c r="G2" s="36"/>
      <c r="H2" s="36"/>
      <c r="I2" s="36"/>
      <c r="J2" s="36"/>
    </row>
    <row r="3" spans="1:11" ht="25.5" x14ac:dyDescent="0.25">
      <c r="A3" s="37"/>
      <c r="B3" s="37"/>
      <c r="C3" s="11" t="s">
        <v>38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x14ac:dyDescent="0.25">
      <c r="A4" s="38" t="s">
        <v>18</v>
      </c>
      <c r="B4" s="12" t="s">
        <v>19</v>
      </c>
      <c r="C4" s="18">
        <v>158.05000000000001</v>
      </c>
      <c r="D4" s="19"/>
      <c r="E4" s="19"/>
      <c r="F4" s="19"/>
      <c r="G4" s="19"/>
      <c r="H4" s="19"/>
      <c r="I4" s="19"/>
      <c r="J4" s="19"/>
    </row>
    <row r="5" spans="1:11" ht="25.5" x14ac:dyDescent="0.25">
      <c r="A5" s="38"/>
      <c r="B5" s="13" t="s">
        <v>20</v>
      </c>
      <c r="C5" s="20">
        <v>158.05000000000001</v>
      </c>
      <c r="D5" s="20">
        <v>63.1</v>
      </c>
      <c r="E5" s="20">
        <v>56.1</v>
      </c>
      <c r="F5" s="20">
        <v>112</v>
      </c>
      <c r="G5" s="20">
        <v>112</v>
      </c>
      <c r="H5" s="20"/>
      <c r="I5" s="20"/>
      <c r="J5" s="20"/>
    </row>
    <row r="6" spans="1:11" ht="25.5" x14ac:dyDescent="0.25">
      <c r="A6" s="38"/>
      <c r="B6" s="12" t="s">
        <v>21</v>
      </c>
      <c r="C6" s="18">
        <v>158.05000000000001</v>
      </c>
      <c r="D6" s="19"/>
      <c r="E6" s="19"/>
      <c r="F6" s="19"/>
      <c r="G6" s="19"/>
      <c r="H6" s="19"/>
      <c r="I6" s="19"/>
      <c r="J6" s="19"/>
    </row>
    <row r="7" spans="1:11" ht="25.5" x14ac:dyDescent="0.25">
      <c r="A7" s="38"/>
      <c r="B7" s="13" t="s">
        <v>22</v>
      </c>
      <c r="C7" s="20">
        <v>158.05000000000001</v>
      </c>
      <c r="D7" s="20">
        <v>63.1</v>
      </c>
      <c r="E7" s="20">
        <v>56.1</v>
      </c>
      <c r="F7" s="20">
        <v>112</v>
      </c>
      <c r="G7" s="20"/>
      <c r="H7" s="20"/>
      <c r="I7" s="20"/>
      <c r="J7" s="20"/>
    </row>
    <row r="8" spans="1:11" ht="25.5" x14ac:dyDescent="0.25">
      <c r="A8" s="38"/>
      <c r="B8" s="12" t="s">
        <v>23</v>
      </c>
      <c r="C8" s="18">
        <v>158.05000000000001</v>
      </c>
      <c r="D8" s="19"/>
      <c r="E8" s="19"/>
      <c r="F8" s="19"/>
      <c r="G8" s="19"/>
      <c r="H8" s="19"/>
      <c r="I8" s="19"/>
      <c r="J8" s="19"/>
    </row>
    <row r="9" spans="1:11" x14ac:dyDescent="0.25">
      <c r="A9" s="38"/>
      <c r="B9" s="13" t="s">
        <v>24</v>
      </c>
      <c r="C9" s="20">
        <v>158.05000000000001</v>
      </c>
      <c r="D9" s="20"/>
      <c r="E9" s="20"/>
      <c r="F9" s="20"/>
      <c r="G9" s="20"/>
      <c r="H9" s="20"/>
      <c r="I9" s="20"/>
      <c r="J9" s="20"/>
    </row>
    <row r="10" spans="1:11" ht="25.5" x14ac:dyDescent="0.25">
      <c r="A10" s="38"/>
      <c r="B10" s="12" t="s">
        <v>25</v>
      </c>
      <c r="C10" s="18">
        <v>158.05000000000001</v>
      </c>
      <c r="D10" s="19"/>
      <c r="E10" s="19"/>
      <c r="F10" s="19"/>
      <c r="G10" s="19"/>
      <c r="H10" s="19"/>
      <c r="I10" s="19"/>
      <c r="J10" s="19"/>
    </row>
    <row r="11" spans="1:11" ht="25.5" x14ac:dyDescent="0.25">
      <c r="A11" s="38"/>
      <c r="B11" s="13" t="s">
        <v>26</v>
      </c>
      <c r="C11" s="20">
        <v>158.05000000000001</v>
      </c>
      <c r="D11" s="20"/>
      <c r="E11" s="20"/>
      <c r="F11" s="20"/>
      <c r="G11" s="20"/>
      <c r="H11" s="20"/>
      <c r="I11" s="20">
        <v>69.3</v>
      </c>
      <c r="J11" s="20">
        <v>74.099999999999994</v>
      </c>
    </row>
    <row r="12" spans="1:11" x14ac:dyDescent="0.25">
      <c r="A12" s="38"/>
      <c r="B12" s="12" t="s">
        <v>27</v>
      </c>
      <c r="C12" s="18">
        <v>158.05000000000001</v>
      </c>
      <c r="D12" s="19"/>
      <c r="E12" s="19"/>
      <c r="F12" s="19"/>
      <c r="G12" s="19"/>
      <c r="H12" s="19"/>
      <c r="I12" s="19">
        <v>69.3</v>
      </c>
      <c r="J12" s="19">
        <v>74.099999999999994</v>
      </c>
    </row>
    <row r="13" spans="1:11" x14ac:dyDescent="0.25">
      <c r="A13" s="38"/>
      <c r="B13" s="13" t="s">
        <v>28</v>
      </c>
      <c r="C13" s="20">
        <v>158.05000000000001</v>
      </c>
      <c r="D13" s="20"/>
      <c r="E13" s="20"/>
      <c r="F13" s="20"/>
      <c r="G13" s="20"/>
      <c r="H13" s="20"/>
      <c r="I13" s="20"/>
      <c r="J13" s="20"/>
    </row>
    <row r="14" spans="1:11" ht="15.75" thickBot="1" x14ac:dyDescent="0.3">
      <c r="A14" s="39"/>
      <c r="B14" s="15"/>
      <c r="C14" s="16"/>
      <c r="D14" s="17"/>
      <c r="E14" s="17"/>
      <c r="F14" s="17"/>
      <c r="G14" s="17"/>
      <c r="H14" s="17"/>
      <c r="I14" s="17"/>
      <c r="J14" s="17"/>
    </row>
    <row r="15" spans="1:11" x14ac:dyDescent="0.25">
      <c r="C15" s="14"/>
    </row>
    <row r="16" spans="1:11" x14ac:dyDescent="0.25">
      <c r="A16" s="21" t="s">
        <v>36</v>
      </c>
      <c r="B16" s="21" t="s">
        <v>37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2:2" x14ac:dyDescent="0.25">
      <c r="B17" s="21" t="s">
        <v>44</v>
      </c>
    </row>
  </sheetData>
  <mergeCells count="5">
    <mergeCell ref="A2:B2"/>
    <mergeCell ref="C2:J2"/>
    <mergeCell ref="A3:B3"/>
    <mergeCell ref="A4:A14"/>
    <mergeCell ref="A1:J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Zeros="0" zoomScaleNormal="100" zoomScalePageLayoutView="125" workbookViewId="0">
      <selection activeCell="A3" sqref="A3:K43"/>
    </sheetView>
  </sheetViews>
  <sheetFormatPr baseColWidth="10" defaultColWidth="9.140625" defaultRowHeight="15" x14ac:dyDescent="0.25"/>
  <sheetData>
    <row r="1" spans="1:24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M1" s="46" t="s">
        <v>39</v>
      </c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4" ht="15.75" thickBot="1" x14ac:dyDescent="0.3"/>
    <row r="3" spans="1:24" ht="15" customHeight="1" x14ac:dyDescent="0.25">
      <c r="A3" s="41" t="s">
        <v>0</v>
      </c>
      <c r="B3" s="41"/>
      <c r="C3" s="42" t="s">
        <v>9</v>
      </c>
      <c r="D3" s="42"/>
      <c r="E3" s="42"/>
      <c r="F3" s="42"/>
      <c r="G3" s="42"/>
      <c r="H3" s="42"/>
      <c r="I3" s="42"/>
      <c r="J3" s="42"/>
      <c r="K3" s="42"/>
      <c r="M3" s="41" t="str">
        <f>+A3</f>
        <v>NACIONAL</v>
      </c>
      <c r="N3" s="41"/>
      <c r="O3" s="42" t="s">
        <v>9</v>
      </c>
      <c r="P3" s="42"/>
      <c r="Q3" s="42"/>
      <c r="R3" s="42"/>
      <c r="S3" s="42"/>
      <c r="T3" s="42"/>
      <c r="U3" s="42"/>
      <c r="V3" s="42"/>
      <c r="W3" s="42"/>
    </row>
    <row r="4" spans="1:24" ht="18" x14ac:dyDescent="0.25">
      <c r="A4" s="43" t="s">
        <v>30</v>
      </c>
      <c r="B4" s="43"/>
      <c r="C4" s="1" t="s">
        <v>43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M4" s="43" t="s">
        <v>39</v>
      </c>
      <c r="N4" s="43"/>
      <c r="O4" s="1" t="s">
        <v>38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15</v>
      </c>
      <c r="V4" s="1" t="s">
        <v>16</v>
      </c>
      <c r="W4" s="1" t="s">
        <v>17</v>
      </c>
    </row>
    <row r="5" spans="1:24" x14ac:dyDescent="0.25">
      <c r="A5" s="44" t="s">
        <v>18</v>
      </c>
      <c r="B5" s="2" t="s">
        <v>19</v>
      </c>
      <c r="C5" s="3">
        <v>83.47851749069487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83.47851749069487</v>
      </c>
      <c r="M5" s="44" t="s">
        <v>18</v>
      </c>
      <c r="N5" s="2" t="s">
        <v>19</v>
      </c>
      <c r="O5" s="3">
        <f>+C5*'Coeficientes emision'!$C$4</f>
        <v>13193.779689404326</v>
      </c>
      <c r="P5" s="4">
        <f>+D5*'Coeficientes emision'!$D$4</f>
        <v>0</v>
      </c>
      <c r="Q5" s="4">
        <f>+E5*'Coeficientes emision'!$E$4</f>
        <v>0</v>
      </c>
      <c r="R5" s="4">
        <f>+F5*'Coeficientes emision'!$F$4</f>
        <v>0</v>
      </c>
      <c r="S5" s="4">
        <f>+G5*'Coeficientes emision'!$G$4</f>
        <v>0</v>
      </c>
      <c r="T5" s="4">
        <f>+H5*'Coeficientes emision'!$H$4</f>
        <v>0</v>
      </c>
      <c r="U5" s="4">
        <f>+I5*'Coeficientes emision'!$I$4</f>
        <v>0</v>
      </c>
      <c r="V5" s="4">
        <f>+J5*'Coeficientes emision'!$J$4</f>
        <v>0</v>
      </c>
      <c r="W5" s="4">
        <f t="shared" ref="W5:W14" si="0">SUM(O5:V5)</f>
        <v>13193.779689404326</v>
      </c>
      <c r="X5">
        <f>W5/1000</f>
        <v>13.193779689404327</v>
      </c>
    </row>
    <row r="6" spans="1:24" ht="18" x14ac:dyDescent="0.25">
      <c r="A6" s="44"/>
      <c r="B6" s="5" t="s">
        <v>20</v>
      </c>
      <c r="C6" s="6">
        <v>13.776396541781477</v>
      </c>
      <c r="D6" s="6">
        <v>24.854867542356644</v>
      </c>
      <c r="E6" s="6">
        <v>3.6183412447615355</v>
      </c>
      <c r="F6" s="6">
        <v>13.968001029937863</v>
      </c>
      <c r="G6" s="6">
        <v>0.77588678669854583</v>
      </c>
      <c r="H6" s="6">
        <v>0</v>
      </c>
      <c r="I6" s="6">
        <v>0</v>
      </c>
      <c r="J6" s="6">
        <v>0</v>
      </c>
      <c r="K6" s="6">
        <v>56.993493145536071</v>
      </c>
      <c r="M6" s="44"/>
      <c r="N6" s="5" t="s">
        <v>20</v>
      </c>
      <c r="O6" s="6">
        <f>+C6*'Coeficientes emision'!$C$5</f>
        <v>2177.3594734285625</v>
      </c>
      <c r="P6" s="6">
        <f>+D6*'Coeficientes emision'!$D$5</f>
        <v>1568.3421419227043</v>
      </c>
      <c r="Q6" s="6">
        <f>+E6*'Coeficientes emision'!$E$5</f>
        <v>202.98894383112216</v>
      </c>
      <c r="R6" s="6">
        <f>+F6*'Coeficientes emision'!$F$5</f>
        <v>1564.4161153530406</v>
      </c>
      <c r="S6" s="6">
        <f>+G6*'Coeficientes emision'!$G$5</f>
        <v>86.899320110237127</v>
      </c>
      <c r="T6" s="6">
        <f>+H6*'Coeficientes emision'!$H$5</f>
        <v>0</v>
      </c>
      <c r="U6" s="6">
        <f>+I6*'Coeficientes emision'!$I$5</f>
        <v>0</v>
      </c>
      <c r="V6" s="6">
        <f>+J6*'Coeficientes emision'!$J$5</f>
        <v>0</v>
      </c>
      <c r="W6" s="6">
        <f t="shared" si="0"/>
        <v>5600.0059946456668</v>
      </c>
      <c r="X6">
        <f t="shared" ref="X6:X15" si="1">W6/1000</f>
        <v>5.6000059946456666</v>
      </c>
    </row>
    <row r="7" spans="1:24" ht="27" x14ac:dyDescent="0.25">
      <c r="A7" s="44"/>
      <c r="B7" s="2" t="s">
        <v>21</v>
      </c>
      <c r="C7" s="3">
        <v>11.354784420463117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11.354784420463117</v>
      </c>
      <c r="M7" s="44"/>
      <c r="N7" s="2" t="s">
        <v>21</v>
      </c>
      <c r="O7" s="3">
        <f>+C7*'Coeficientes emision'!$C$6</f>
        <v>1794.6236776541957</v>
      </c>
      <c r="P7" s="4">
        <f>+D7*'Coeficientes emision'!$D$6</f>
        <v>0</v>
      </c>
      <c r="Q7" s="4">
        <f>+E7*'Coeficientes emision'!$E$6</f>
        <v>0</v>
      </c>
      <c r="R7" s="4">
        <f>+F7*'Coeficientes emision'!$F$6</f>
        <v>0</v>
      </c>
      <c r="S7" s="4">
        <f>+G7*'Coeficientes emision'!$G$6</f>
        <v>0</v>
      </c>
      <c r="T7" s="4">
        <f>+H7*'Coeficientes emision'!$H$6</f>
        <v>0</v>
      </c>
      <c r="U7" s="4">
        <f>+I7*'Coeficientes emision'!$I$6</f>
        <v>0</v>
      </c>
      <c r="V7" s="4">
        <f>+J7*'Coeficientes emision'!$J$6</f>
        <v>0</v>
      </c>
      <c r="W7" s="4">
        <f t="shared" si="0"/>
        <v>1794.6236776541957</v>
      </c>
      <c r="X7">
        <f t="shared" si="1"/>
        <v>1.7946236776541957</v>
      </c>
    </row>
    <row r="8" spans="1:24" ht="18" x14ac:dyDescent="0.25">
      <c r="A8" s="44"/>
      <c r="B8" s="5" t="s">
        <v>22</v>
      </c>
      <c r="C8" s="6">
        <v>0.61165854100546135</v>
      </c>
      <c r="D8" s="6">
        <v>2.4346079235829956</v>
      </c>
      <c r="E8" s="6">
        <v>0</v>
      </c>
      <c r="F8" s="6">
        <v>7.7788027958547366</v>
      </c>
      <c r="G8" s="6">
        <v>0</v>
      </c>
      <c r="H8" s="6">
        <v>0.58813773664168678</v>
      </c>
      <c r="I8" s="6">
        <v>0</v>
      </c>
      <c r="J8" s="6">
        <v>0</v>
      </c>
      <c r="K8" s="6">
        <v>11.413206997084879</v>
      </c>
      <c r="M8" s="44"/>
      <c r="N8" s="5" t="s">
        <v>22</v>
      </c>
      <c r="O8" s="6">
        <f>+C8*'Coeficientes emision'!$C$7</f>
        <v>96.672632405913177</v>
      </c>
      <c r="P8" s="6">
        <f>+D8*'Coeficientes emision'!$D$7</f>
        <v>153.62375997808704</v>
      </c>
      <c r="Q8" s="6">
        <f>+E8*'Coeficientes emision'!$E$7</f>
        <v>0</v>
      </c>
      <c r="R8" s="6">
        <f>+F8*'Coeficientes emision'!$F$7</f>
        <v>871.22591313573048</v>
      </c>
      <c r="S8" s="6">
        <f>+G8*'Coeficientes emision'!$G$7</f>
        <v>0</v>
      </c>
      <c r="T8" s="6">
        <f>+H8*'Coeficientes emision'!$H$7</f>
        <v>0</v>
      </c>
      <c r="U8" s="6">
        <f>+I8*'Coeficientes emision'!$I$7</f>
        <v>0</v>
      </c>
      <c r="V8" s="6">
        <f>+J8*'Coeficientes emision'!$J$7</f>
        <v>0</v>
      </c>
      <c r="W8" s="6">
        <f t="shared" si="0"/>
        <v>1121.5223055197307</v>
      </c>
      <c r="X8">
        <f t="shared" si="1"/>
        <v>1.1215223055197308</v>
      </c>
    </row>
    <row r="9" spans="1:24" ht="18" x14ac:dyDescent="0.25">
      <c r="A9" s="44"/>
      <c r="B9" s="2" t="s">
        <v>23</v>
      </c>
      <c r="C9" s="3">
        <v>9.3788510687256199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9.3788510687256199</v>
      </c>
      <c r="M9" s="44"/>
      <c r="N9" s="2" t="s">
        <v>23</v>
      </c>
      <c r="O9" s="3">
        <f>+C9*'Coeficientes emision'!$C$8</f>
        <v>1482.3274114120843</v>
      </c>
      <c r="P9" s="4">
        <f>+D9*'Coeficientes emision'!$D$8</f>
        <v>0</v>
      </c>
      <c r="Q9" s="4">
        <f>+E9*'Coeficientes emision'!$E$8</f>
        <v>0</v>
      </c>
      <c r="R9" s="4">
        <f>+F9*'Coeficientes emision'!$F$8</f>
        <v>0</v>
      </c>
      <c r="S9" s="4">
        <f>+G9*'Coeficientes emision'!$G$8</f>
        <v>0</v>
      </c>
      <c r="T9" s="4">
        <f>+H9*'Coeficientes emision'!$H$8</f>
        <v>0</v>
      </c>
      <c r="U9" s="4">
        <f>+I9*'Coeficientes emision'!$I$8</f>
        <v>0</v>
      </c>
      <c r="V9" s="4">
        <f>+J9*'Coeficientes emision'!$J$8</f>
        <v>0</v>
      </c>
      <c r="W9" s="4">
        <f t="shared" si="0"/>
        <v>1482.3274114120843</v>
      </c>
      <c r="X9">
        <f t="shared" si="1"/>
        <v>1.4823274114120844</v>
      </c>
    </row>
    <row r="10" spans="1:24" ht="27" x14ac:dyDescent="0.25">
      <c r="A10" s="44"/>
      <c r="B10" s="5" t="s">
        <v>24</v>
      </c>
      <c r="C10" s="6">
        <v>27.23613170346502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27.23613170346502</v>
      </c>
      <c r="M10" s="44"/>
      <c r="N10" s="5" t="s">
        <v>24</v>
      </c>
      <c r="O10" s="6">
        <f>+C10*'Coeficientes emision'!$C$9</f>
        <v>4304.6706157326471</v>
      </c>
      <c r="P10" s="6">
        <f>+D10*'Coeficientes emision'!$D$9</f>
        <v>0</v>
      </c>
      <c r="Q10" s="6">
        <f>+E10*'Coeficientes emision'!$E$9</f>
        <v>0</v>
      </c>
      <c r="R10" s="6">
        <f>+F10*'Coeficientes emision'!$F$9</f>
        <v>0</v>
      </c>
      <c r="S10" s="6">
        <f>+G10*'Coeficientes emision'!$G$9</f>
        <v>0</v>
      </c>
      <c r="T10" s="6">
        <f>+H10*'Coeficientes emision'!$H$9</f>
        <v>0</v>
      </c>
      <c r="U10" s="6">
        <f>+I10*'Coeficientes emision'!$I$9</f>
        <v>0</v>
      </c>
      <c r="V10" s="6">
        <f>+J10*'Coeficientes emision'!$J$9</f>
        <v>0</v>
      </c>
      <c r="W10" s="6">
        <f t="shared" si="0"/>
        <v>4304.6706157326471</v>
      </c>
      <c r="X10">
        <f t="shared" si="1"/>
        <v>4.3046706157326469</v>
      </c>
    </row>
    <row r="11" spans="1:24" ht="18" x14ac:dyDescent="0.25">
      <c r="A11" s="44"/>
      <c r="B11" s="2" t="s">
        <v>25</v>
      </c>
      <c r="C11" s="3">
        <v>10.971853126184982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10.971853126184982</v>
      </c>
      <c r="M11" s="44"/>
      <c r="N11" s="2" t="s">
        <v>25</v>
      </c>
      <c r="O11" s="3">
        <f>+C11*'Coeficientes emision'!$C$10</f>
        <v>1734.1013865935365</v>
      </c>
      <c r="P11" s="4">
        <f>+D11*'Coeficientes emision'!$D$10</f>
        <v>0</v>
      </c>
      <c r="Q11" s="4">
        <f>+E11*'Coeficientes emision'!$E$10</f>
        <v>0</v>
      </c>
      <c r="R11" s="4">
        <f>+F11*'Coeficientes emision'!$F$10</f>
        <v>0</v>
      </c>
      <c r="S11" s="4">
        <f>+G11*'Coeficientes emision'!$G$10</f>
        <v>0</v>
      </c>
      <c r="T11" s="4">
        <f>+H11*'Coeficientes emision'!$H$10</f>
        <v>0</v>
      </c>
      <c r="U11" s="4">
        <f>+I11*'Coeficientes emision'!$I$10</f>
        <v>0</v>
      </c>
      <c r="V11" s="4">
        <f>+J11*'Coeficientes emision'!$J$10</f>
        <v>0</v>
      </c>
      <c r="W11" s="4">
        <f t="shared" si="0"/>
        <v>1734.1013865935365</v>
      </c>
      <c r="X11">
        <f t="shared" si="1"/>
        <v>1.7341013865935364</v>
      </c>
    </row>
    <row r="12" spans="1:24" ht="27" x14ac:dyDescent="0.25">
      <c r="A12" s="44"/>
      <c r="B12" s="5" t="s">
        <v>26</v>
      </c>
      <c r="C12" s="6">
        <v>13.33430617185978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2.9467208651227082E-3</v>
      </c>
      <c r="J12" s="6">
        <v>4.7029082047854179E-2</v>
      </c>
      <c r="K12" s="6">
        <v>13.384281974772756</v>
      </c>
      <c r="M12" s="44"/>
      <c r="N12" s="5" t="s">
        <v>26</v>
      </c>
      <c r="O12" s="6">
        <f>+C12*'Coeficientes emision'!$C$11</f>
        <v>2107.4870904624381</v>
      </c>
      <c r="P12" s="6">
        <f>+D12*'Coeficientes emision'!$D$11</f>
        <v>0</v>
      </c>
      <c r="Q12" s="6">
        <f>+E12*'Coeficientes emision'!$E$11</f>
        <v>0</v>
      </c>
      <c r="R12" s="6">
        <f>+F12*'Coeficientes emision'!$F$11</f>
        <v>0</v>
      </c>
      <c r="S12" s="6">
        <f>+G12*'Coeficientes emision'!$G$11</f>
        <v>0</v>
      </c>
      <c r="T12" s="6">
        <f>+H12*'Coeficientes emision'!$H$11</f>
        <v>0</v>
      </c>
      <c r="U12" s="6">
        <f>+I12*'Coeficientes emision'!$I$11</f>
        <v>0.20420775595300367</v>
      </c>
      <c r="V12" s="6">
        <f>+J12*'Coeficientes emision'!$J$11</f>
        <v>3.4848549797459945</v>
      </c>
      <c r="W12" s="6">
        <f t="shared" si="0"/>
        <v>2111.1761531981374</v>
      </c>
      <c r="X12">
        <f t="shared" si="1"/>
        <v>2.1111761531981372</v>
      </c>
    </row>
    <row r="13" spans="1:24" ht="18" x14ac:dyDescent="0.25">
      <c r="A13" s="44"/>
      <c r="B13" s="2" t="s">
        <v>33</v>
      </c>
      <c r="C13" s="3">
        <v>9.0575065980288111E-2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3.5389103602826008E-4</v>
      </c>
      <c r="J13" s="4">
        <v>1.1684313152910946E-3</v>
      </c>
      <c r="K13" s="4">
        <v>9.2097388331607466E-2</v>
      </c>
      <c r="M13" s="44"/>
      <c r="N13" s="2" t="s">
        <v>33</v>
      </c>
      <c r="O13" s="3">
        <f>+C13*'Coeficientes emision'!$C$12</f>
        <v>14.315389178184537</v>
      </c>
      <c r="P13" s="4">
        <f>+D13*'Coeficientes emision'!$D$12</f>
        <v>0</v>
      </c>
      <c r="Q13" s="4">
        <f>+E13*'Coeficientes emision'!$E$12</f>
        <v>0</v>
      </c>
      <c r="R13" s="4">
        <f>+F13*'Coeficientes emision'!$F$12</f>
        <v>0</v>
      </c>
      <c r="S13" s="4">
        <f>+G13*'Coeficientes emision'!$G$12</f>
        <v>0</v>
      </c>
      <c r="T13" s="4">
        <f>+H13*'Coeficientes emision'!$H$12</f>
        <v>0</v>
      </c>
      <c r="U13" s="4">
        <f>+I13*'Coeficientes emision'!$I$12</f>
        <v>2.4524648796758423E-2</v>
      </c>
      <c r="V13" s="4">
        <f>+J13*'Coeficientes emision'!$J$12</f>
        <v>8.6580760463070103E-2</v>
      </c>
      <c r="W13" s="4">
        <f t="shared" si="0"/>
        <v>14.426494587444365</v>
      </c>
      <c r="X13">
        <f t="shared" si="1"/>
        <v>1.4426494587444365E-2</v>
      </c>
    </row>
    <row r="14" spans="1:24" ht="18" x14ac:dyDescent="0.25">
      <c r="A14" s="44"/>
      <c r="B14" s="5" t="s">
        <v>28</v>
      </c>
      <c r="C14" s="6">
        <v>1541.7716539928144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1541.7716539928144</v>
      </c>
      <c r="M14" s="44"/>
      <c r="N14" s="5" t="s">
        <v>28</v>
      </c>
      <c r="O14" s="6">
        <f>+C14*'Coeficientes emision'!$C$13</f>
        <v>243677.00991356434</v>
      </c>
      <c r="P14" s="6">
        <f>+D14*'Coeficientes emision'!$D$13</f>
        <v>0</v>
      </c>
      <c r="Q14" s="6">
        <f>+E14*'Coeficientes emision'!$E$13</f>
        <v>0</v>
      </c>
      <c r="R14" s="6">
        <f>+F14*'Coeficientes emision'!$F$13</f>
        <v>0</v>
      </c>
      <c r="S14" s="6">
        <f>+G14*'Coeficientes emision'!$G$13</f>
        <v>0</v>
      </c>
      <c r="T14" s="6">
        <f>+H14*'Coeficientes emision'!$H$13</f>
        <v>0</v>
      </c>
      <c r="U14" s="6">
        <f>+I14*'Coeficientes emision'!$I$13</f>
        <v>0</v>
      </c>
      <c r="V14" s="6">
        <f>+J14*'Coeficientes emision'!$J$13</f>
        <v>0</v>
      </c>
      <c r="W14" s="6">
        <f t="shared" si="0"/>
        <v>243677.00991356434</v>
      </c>
      <c r="X14">
        <f t="shared" si="1"/>
        <v>243.67700991356435</v>
      </c>
    </row>
    <row r="15" spans="1:24" ht="15.75" thickBot="1" x14ac:dyDescent="0.3">
      <c r="A15" s="45"/>
      <c r="B15" s="7" t="s">
        <v>17</v>
      </c>
      <c r="C15" s="8">
        <v>1712.0047281229752</v>
      </c>
      <c r="D15" s="8">
        <v>27.289475465939638</v>
      </c>
      <c r="E15" s="8">
        <v>3.6183412447615355</v>
      </c>
      <c r="F15" s="8">
        <v>21.7468038257926</v>
      </c>
      <c r="G15" s="8">
        <v>0.77588678669854583</v>
      </c>
      <c r="H15" s="8">
        <v>0.58813773664168678</v>
      </c>
      <c r="I15" s="8">
        <v>3.3006119011509683E-3</v>
      </c>
      <c r="J15" s="8">
        <v>4.8197513363145275E-2</v>
      </c>
      <c r="K15" s="9">
        <v>1766.0748713080734</v>
      </c>
      <c r="M15" s="45"/>
      <c r="N15" s="7" t="s">
        <v>17</v>
      </c>
      <c r="O15" s="8">
        <f t="shared" ref="O15:W15" si="2">SUM(O5:O14)</f>
        <v>270582.34727983625</v>
      </c>
      <c r="P15" s="9">
        <f t="shared" si="2"/>
        <v>1721.9659019007913</v>
      </c>
      <c r="Q15" s="9">
        <f t="shared" si="2"/>
        <v>202.98894383112216</v>
      </c>
      <c r="R15" s="9">
        <f t="shared" si="2"/>
        <v>2435.6420284887708</v>
      </c>
      <c r="S15" s="9">
        <f t="shared" si="2"/>
        <v>86.899320110237127</v>
      </c>
      <c r="T15" s="9">
        <f t="shared" si="2"/>
        <v>0</v>
      </c>
      <c r="U15" s="9">
        <f t="shared" si="2"/>
        <v>0.22873240474976209</v>
      </c>
      <c r="V15" s="9">
        <f t="shared" si="2"/>
        <v>3.5714357402090644</v>
      </c>
      <c r="W15" s="9">
        <f t="shared" si="2"/>
        <v>275033.64364231209</v>
      </c>
      <c r="X15">
        <f t="shared" si="1"/>
        <v>275.03364364231209</v>
      </c>
    </row>
    <row r="16" spans="1:24" ht="15.75" thickBot="1" x14ac:dyDescent="0.3">
      <c r="B16" s="10"/>
      <c r="O16" s="34">
        <f>O15/1000</f>
        <v>270.58234727983626</v>
      </c>
      <c r="P16" s="34">
        <f>P15/1000</f>
        <v>1.7219659019007914</v>
      </c>
      <c r="Q16" s="34">
        <f t="shared" ref="Q16:W16" si="3">Q15/1000</f>
        <v>0.20298894383112215</v>
      </c>
      <c r="R16" s="34">
        <f t="shared" si="3"/>
        <v>2.435642028488771</v>
      </c>
      <c r="S16" s="34">
        <f t="shared" si="3"/>
        <v>8.6899320110237127E-2</v>
      </c>
      <c r="T16" s="34">
        <f t="shared" si="3"/>
        <v>0</v>
      </c>
      <c r="U16" s="34">
        <f t="shared" si="3"/>
        <v>2.287324047497621E-4</v>
      </c>
      <c r="V16" s="34">
        <f t="shared" si="3"/>
        <v>3.5714357402090646E-3</v>
      </c>
      <c r="W16" s="34">
        <f t="shared" si="3"/>
        <v>275.03364364231209</v>
      </c>
    </row>
    <row r="17" spans="1:23" ht="15" customHeight="1" x14ac:dyDescent="0.25">
      <c r="A17" s="41" t="s">
        <v>1</v>
      </c>
      <c r="B17" s="41"/>
      <c r="C17" s="42" t="s">
        <v>9</v>
      </c>
      <c r="D17" s="42"/>
      <c r="E17" s="42"/>
      <c r="F17" s="42"/>
      <c r="G17" s="42"/>
      <c r="H17" s="42"/>
      <c r="I17" s="42"/>
      <c r="J17" s="42"/>
      <c r="K17" s="42"/>
      <c r="M17" s="41" t="str">
        <f>+A17</f>
        <v>URBANA</v>
      </c>
      <c r="N17" s="41"/>
      <c r="O17" s="42" t="s">
        <v>9</v>
      </c>
      <c r="P17" s="42"/>
      <c r="Q17" s="42"/>
      <c r="R17" s="42"/>
      <c r="S17" s="42"/>
      <c r="T17" s="42"/>
      <c r="U17" s="42"/>
      <c r="V17" s="42"/>
      <c r="W17" s="42"/>
    </row>
    <row r="18" spans="1:23" ht="18" x14ac:dyDescent="0.25">
      <c r="A18" s="43" t="s">
        <v>30</v>
      </c>
      <c r="B18" s="43"/>
      <c r="C18" s="1" t="s">
        <v>43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15</v>
      </c>
      <c r="J18" s="1" t="s">
        <v>16</v>
      </c>
      <c r="K18" s="1" t="s">
        <v>17</v>
      </c>
      <c r="M18" s="43" t="s">
        <v>39</v>
      </c>
      <c r="N18" s="43"/>
      <c r="O18" s="1" t="s">
        <v>38</v>
      </c>
      <c r="P18" s="1" t="s">
        <v>10</v>
      </c>
      <c r="Q18" s="1" t="s">
        <v>11</v>
      </c>
      <c r="R18" s="1" t="s">
        <v>12</v>
      </c>
      <c r="S18" s="1" t="s">
        <v>13</v>
      </c>
      <c r="T18" s="1" t="s">
        <v>14</v>
      </c>
      <c r="U18" s="1" t="s">
        <v>15</v>
      </c>
      <c r="V18" s="1" t="s">
        <v>16</v>
      </c>
      <c r="W18" s="1" t="s">
        <v>17</v>
      </c>
    </row>
    <row r="19" spans="1:23" x14ac:dyDescent="0.25">
      <c r="A19" s="44" t="s">
        <v>18</v>
      </c>
      <c r="B19" s="2" t="s">
        <v>19</v>
      </c>
      <c r="C19" s="3">
        <v>77.077602046867796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77.077602046867796</v>
      </c>
      <c r="M19" s="44" t="s">
        <v>18</v>
      </c>
      <c r="N19" s="2" t="s">
        <v>19</v>
      </c>
      <c r="O19" s="3">
        <f>+C19*'Coeficientes emision'!$C$4</f>
        <v>12182.115003507455</v>
      </c>
      <c r="P19" s="4">
        <f>+D19*'Coeficientes emision'!$D$4</f>
        <v>0</v>
      </c>
      <c r="Q19" s="4">
        <f>+E19*'Coeficientes emision'!$E$4</f>
        <v>0</v>
      </c>
      <c r="R19" s="4">
        <f>+F19*'Coeficientes emision'!$F$4</f>
        <v>0</v>
      </c>
      <c r="S19" s="4">
        <f>+G19*'Coeficientes emision'!$G$4</f>
        <v>0</v>
      </c>
      <c r="T19" s="4">
        <f>+H19*'Coeficientes emision'!$H$4</f>
        <v>0</v>
      </c>
      <c r="U19" s="4">
        <f>+I19*'Coeficientes emision'!$I$4</f>
        <v>0</v>
      </c>
      <c r="V19" s="4">
        <f>+J19*'Coeficientes emision'!$J$4</f>
        <v>0</v>
      </c>
      <c r="W19" s="4">
        <f t="shared" ref="W19:W28" si="4">SUM(O19:V19)</f>
        <v>12182.115003507455</v>
      </c>
    </row>
    <row r="20" spans="1:23" ht="18" x14ac:dyDescent="0.25">
      <c r="A20" s="44"/>
      <c r="B20" s="5" t="s">
        <v>20</v>
      </c>
      <c r="C20" s="6">
        <v>13.765202790704253</v>
      </c>
      <c r="D20" s="6">
        <v>23.536574812434583</v>
      </c>
      <c r="E20" s="6">
        <v>3.6183412447615355</v>
      </c>
      <c r="F20" s="6">
        <v>11.687907904340058</v>
      </c>
      <c r="G20" s="6">
        <v>0.77588678669854583</v>
      </c>
      <c r="H20" s="6">
        <v>0</v>
      </c>
      <c r="I20" s="6">
        <v>0</v>
      </c>
      <c r="J20" s="6">
        <v>0</v>
      </c>
      <c r="K20" s="6">
        <v>53.383913538938977</v>
      </c>
      <c r="M20" s="44"/>
      <c r="N20" s="5" t="s">
        <v>20</v>
      </c>
      <c r="O20" s="6">
        <f>+C20*'Coeficientes emision'!$C$5</f>
        <v>2175.5903010708071</v>
      </c>
      <c r="P20" s="6">
        <f>+D20*'Coeficientes emision'!$D$5</f>
        <v>1485.1578706646224</v>
      </c>
      <c r="Q20" s="6">
        <f>+E20*'Coeficientes emision'!$E$5</f>
        <v>202.98894383112216</v>
      </c>
      <c r="R20" s="6">
        <f>+F20*'Coeficientes emision'!$F$5</f>
        <v>1309.0456852860866</v>
      </c>
      <c r="S20" s="6">
        <f>+G20*'Coeficientes emision'!$G$5</f>
        <v>86.899320110237127</v>
      </c>
      <c r="T20" s="6">
        <f>+H20*'Coeficientes emision'!$H$5</f>
        <v>0</v>
      </c>
      <c r="U20" s="6">
        <f>+I20*'Coeficientes emision'!$I$5</f>
        <v>0</v>
      </c>
      <c r="V20" s="6">
        <f>+J20*'Coeficientes emision'!$J$5</f>
        <v>0</v>
      </c>
      <c r="W20" s="6">
        <f t="shared" si="4"/>
        <v>5259.6821209628752</v>
      </c>
    </row>
    <row r="21" spans="1:23" ht="27" x14ac:dyDescent="0.25">
      <c r="A21" s="44"/>
      <c r="B21" s="2" t="s">
        <v>21</v>
      </c>
      <c r="C21" s="3">
        <v>11.137018461815574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11.137018461815574</v>
      </c>
      <c r="M21" s="44"/>
      <c r="N21" s="2" t="s">
        <v>21</v>
      </c>
      <c r="O21" s="3">
        <f>+C21*'Coeficientes emision'!$C$6</f>
        <v>1760.2057678899516</v>
      </c>
      <c r="P21" s="4">
        <f>+D21*'Coeficientes emision'!$D$6</f>
        <v>0</v>
      </c>
      <c r="Q21" s="4">
        <f>+E21*'Coeficientes emision'!$E$6</f>
        <v>0</v>
      </c>
      <c r="R21" s="4">
        <f>+F21*'Coeficientes emision'!$F$6</f>
        <v>0</v>
      </c>
      <c r="S21" s="4">
        <f>+G21*'Coeficientes emision'!$G$6</f>
        <v>0</v>
      </c>
      <c r="T21" s="4">
        <f>+H21*'Coeficientes emision'!$H$6</f>
        <v>0</v>
      </c>
      <c r="U21" s="4">
        <f>+I21*'Coeficientes emision'!$I$6</f>
        <v>0</v>
      </c>
      <c r="V21" s="4">
        <f>+J21*'Coeficientes emision'!$J$6</f>
        <v>0</v>
      </c>
      <c r="W21" s="4">
        <f t="shared" si="4"/>
        <v>1760.2057678899516</v>
      </c>
    </row>
    <row r="22" spans="1:23" ht="18" x14ac:dyDescent="0.25">
      <c r="A22" s="44"/>
      <c r="B22" s="5" t="s">
        <v>22</v>
      </c>
      <c r="C22" s="6">
        <v>0.61165854100546135</v>
      </c>
      <c r="D22" s="6">
        <v>2.4346079235829956</v>
      </c>
      <c r="E22" s="6">
        <v>0</v>
      </c>
      <c r="F22" s="6">
        <v>7.7788027958547366</v>
      </c>
      <c r="G22" s="6">
        <v>0</v>
      </c>
      <c r="H22" s="6">
        <v>0.58813773664168678</v>
      </c>
      <c r="I22" s="6">
        <v>0</v>
      </c>
      <c r="J22" s="6">
        <v>0</v>
      </c>
      <c r="K22" s="6">
        <v>11.413206997084879</v>
      </c>
      <c r="M22" s="44"/>
      <c r="N22" s="5" t="s">
        <v>22</v>
      </c>
      <c r="O22" s="6">
        <f>+C22*'Coeficientes emision'!$C$7</f>
        <v>96.672632405913177</v>
      </c>
      <c r="P22" s="6">
        <f>+D22*'Coeficientes emision'!$D$7</f>
        <v>153.62375997808704</v>
      </c>
      <c r="Q22" s="6">
        <f>+E22*'Coeficientes emision'!$E$7</f>
        <v>0</v>
      </c>
      <c r="R22" s="6">
        <f>+F22*'Coeficientes emision'!$F$7</f>
        <v>871.22591313573048</v>
      </c>
      <c r="S22" s="6">
        <f>+G22*'Coeficientes emision'!$G$7</f>
        <v>0</v>
      </c>
      <c r="T22" s="6">
        <f>+H22*'Coeficientes emision'!$H$7</f>
        <v>0</v>
      </c>
      <c r="U22" s="6">
        <f>+I22*'Coeficientes emision'!$I$7</f>
        <v>0</v>
      </c>
      <c r="V22" s="6">
        <f>+J22*'Coeficientes emision'!$J$7</f>
        <v>0</v>
      </c>
      <c r="W22" s="6">
        <f t="shared" si="4"/>
        <v>1121.5223055197307</v>
      </c>
    </row>
    <row r="23" spans="1:23" ht="18" x14ac:dyDescent="0.25">
      <c r="A23" s="44"/>
      <c r="B23" s="2" t="s">
        <v>23</v>
      </c>
      <c r="C23" s="3">
        <v>9.3788510687256199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9.3788510687256199</v>
      </c>
      <c r="M23" s="44"/>
      <c r="N23" s="2" t="s">
        <v>23</v>
      </c>
      <c r="O23" s="3">
        <f>+C23*'Coeficientes emision'!$C$8</f>
        <v>1482.3274114120843</v>
      </c>
      <c r="P23" s="4">
        <f>+D23*'Coeficientes emision'!$D$8</f>
        <v>0</v>
      </c>
      <c r="Q23" s="4">
        <f>+E23*'Coeficientes emision'!$E$8</f>
        <v>0</v>
      </c>
      <c r="R23" s="4">
        <f>+F23*'Coeficientes emision'!$F$8</f>
        <v>0</v>
      </c>
      <c r="S23" s="4">
        <f>+G23*'Coeficientes emision'!$G$8</f>
        <v>0</v>
      </c>
      <c r="T23" s="4">
        <f>+H23*'Coeficientes emision'!$H$8</f>
        <v>0</v>
      </c>
      <c r="U23" s="4">
        <f>+I23*'Coeficientes emision'!$I$8</f>
        <v>0</v>
      </c>
      <c r="V23" s="4">
        <f>+J23*'Coeficientes emision'!$J$8</f>
        <v>0</v>
      </c>
      <c r="W23" s="4">
        <f t="shared" si="4"/>
        <v>1482.3274114120843</v>
      </c>
    </row>
    <row r="24" spans="1:23" ht="27" x14ac:dyDescent="0.25">
      <c r="A24" s="44"/>
      <c r="B24" s="5" t="s">
        <v>24</v>
      </c>
      <c r="C24" s="6">
        <v>27.23613170346502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27.23613170346502</v>
      </c>
      <c r="M24" s="44"/>
      <c r="N24" s="5" t="s">
        <v>24</v>
      </c>
      <c r="O24" s="6">
        <f>+C24*'Coeficientes emision'!$C$9</f>
        <v>4304.6706157326471</v>
      </c>
      <c r="P24" s="6">
        <f>+D24*'Coeficientes emision'!$D$9</f>
        <v>0</v>
      </c>
      <c r="Q24" s="6">
        <f>+E24*'Coeficientes emision'!$E$9</f>
        <v>0</v>
      </c>
      <c r="R24" s="6">
        <f>+F24*'Coeficientes emision'!$F$9</f>
        <v>0</v>
      </c>
      <c r="S24" s="6">
        <f>+G24*'Coeficientes emision'!$G$9</f>
        <v>0</v>
      </c>
      <c r="T24" s="6">
        <f>+H24*'Coeficientes emision'!$H$9</f>
        <v>0</v>
      </c>
      <c r="U24" s="6">
        <f>+I24*'Coeficientes emision'!$I$9</f>
        <v>0</v>
      </c>
      <c r="V24" s="6">
        <f>+J24*'Coeficientes emision'!$J$9</f>
        <v>0</v>
      </c>
      <c r="W24" s="6">
        <f t="shared" si="4"/>
        <v>4304.6706157326471</v>
      </c>
    </row>
    <row r="25" spans="1:23" ht="18" x14ac:dyDescent="0.25">
      <c r="A25" s="44"/>
      <c r="B25" s="2" t="s">
        <v>25</v>
      </c>
      <c r="C25" s="3">
        <v>10.944897020611824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10.944897020611824</v>
      </c>
      <c r="M25" s="44"/>
      <c r="N25" s="2" t="s">
        <v>25</v>
      </c>
      <c r="O25" s="3">
        <f>+C25*'Coeficientes emision'!$C$10</f>
        <v>1729.8409741076989</v>
      </c>
      <c r="P25" s="4">
        <f>+D25*'Coeficientes emision'!$D$10</f>
        <v>0</v>
      </c>
      <c r="Q25" s="4">
        <f>+E25*'Coeficientes emision'!$E$10</f>
        <v>0</v>
      </c>
      <c r="R25" s="4">
        <f>+F25*'Coeficientes emision'!$F$10</f>
        <v>0</v>
      </c>
      <c r="S25" s="4">
        <f>+G25*'Coeficientes emision'!$G$10</f>
        <v>0</v>
      </c>
      <c r="T25" s="4">
        <f>+H25*'Coeficientes emision'!$H$10</f>
        <v>0</v>
      </c>
      <c r="U25" s="4">
        <f>+I25*'Coeficientes emision'!$I$10</f>
        <v>0</v>
      </c>
      <c r="V25" s="4">
        <f>+J25*'Coeficientes emision'!$J$10</f>
        <v>0</v>
      </c>
      <c r="W25" s="4">
        <f t="shared" si="4"/>
        <v>1729.8409741076989</v>
      </c>
    </row>
    <row r="26" spans="1:23" ht="27" x14ac:dyDescent="0.25">
      <c r="A26" s="44"/>
      <c r="B26" s="5" t="s">
        <v>26</v>
      </c>
      <c r="C26" s="6">
        <v>13.256150157213556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4.7029082047854179E-2</v>
      </c>
      <c r="K26" s="6">
        <v>13.303179239261411</v>
      </c>
      <c r="M26" s="44"/>
      <c r="N26" s="5" t="s">
        <v>26</v>
      </c>
      <c r="O26" s="6">
        <f>+C26*'Coeficientes emision'!$C$11</f>
        <v>2095.1345323476025</v>
      </c>
      <c r="P26" s="6">
        <f>+D26*'Coeficientes emision'!$D$11</f>
        <v>0</v>
      </c>
      <c r="Q26" s="6">
        <f>+E26*'Coeficientes emision'!$E$11</f>
        <v>0</v>
      </c>
      <c r="R26" s="6">
        <f>+F26*'Coeficientes emision'!$F$11</f>
        <v>0</v>
      </c>
      <c r="S26" s="6">
        <f>+G26*'Coeficientes emision'!$G$11</f>
        <v>0</v>
      </c>
      <c r="T26" s="6">
        <f>+H26*'Coeficientes emision'!$H$11</f>
        <v>0</v>
      </c>
      <c r="U26" s="6">
        <f>+I26*'Coeficientes emision'!$I$11</f>
        <v>0</v>
      </c>
      <c r="V26" s="6">
        <f>+J26*'Coeficientes emision'!$J$11</f>
        <v>3.4848549797459945</v>
      </c>
      <c r="W26" s="6">
        <f t="shared" si="4"/>
        <v>2098.6193873273487</v>
      </c>
    </row>
    <row r="27" spans="1:23" ht="18" x14ac:dyDescent="0.25">
      <c r="A27" s="44"/>
      <c r="B27" s="2" t="s">
        <v>33</v>
      </c>
      <c r="C27" s="3">
        <v>9.0575065980288111E-2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3.5389103602826008E-4</v>
      </c>
      <c r="J27" s="4">
        <v>1.1684313152910946E-3</v>
      </c>
      <c r="K27" s="4">
        <v>9.2097388331607466E-2</v>
      </c>
      <c r="M27" s="44"/>
      <c r="N27" s="2" t="s">
        <v>33</v>
      </c>
      <c r="O27" s="3">
        <f>+C27*'Coeficientes emision'!$C$12</f>
        <v>14.315389178184537</v>
      </c>
      <c r="P27" s="4">
        <f>+D27*'Coeficientes emision'!$D$12</f>
        <v>0</v>
      </c>
      <c r="Q27" s="4">
        <f>+E27*'Coeficientes emision'!$E$12</f>
        <v>0</v>
      </c>
      <c r="R27" s="4">
        <f>+F27*'Coeficientes emision'!$F$12</f>
        <v>0</v>
      </c>
      <c r="S27" s="4">
        <f>+G27*'Coeficientes emision'!$G$12</f>
        <v>0</v>
      </c>
      <c r="T27" s="4">
        <f>+H27*'Coeficientes emision'!$H$12</f>
        <v>0</v>
      </c>
      <c r="U27" s="4">
        <f>+I27*'Coeficientes emision'!$I$12</f>
        <v>2.4524648796758423E-2</v>
      </c>
      <c r="V27" s="4">
        <f>+J27*'Coeficientes emision'!$J$12</f>
        <v>8.6580760463070103E-2</v>
      </c>
      <c r="W27" s="4">
        <f t="shared" si="4"/>
        <v>14.426494587444365</v>
      </c>
    </row>
    <row r="28" spans="1:23" ht="18" x14ac:dyDescent="0.25">
      <c r="A28" s="44"/>
      <c r="B28" s="5" t="s">
        <v>28</v>
      </c>
      <c r="C28" s="6">
        <v>1526.5521702220635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1526.5521702220635</v>
      </c>
      <c r="M28" s="44"/>
      <c r="N28" s="5" t="s">
        <v>28</v>
      </c>
      <c r="O28" s="6">
        <f>+C28*'Coeficientes emision'!$C$13</f>
        <v>241271.57050359715</v>
      </c>
      <c r="P28" s="6">
        <f>+D28*'Coeficientes emision'!$D$13</f>
        <v>0</v>
      </c>
      <c r="Q28" s="6">
        <f>+E28*'Coeficientes emision'!$E$13</f>
        <v>0</v>
      </c>
      <c r="R28" s="6">
        <f>+F28*'Coeficientes emision'!$F$13</f>
        <v>0</v>
      </c>
      <c r="S28" s="6">
        <f>+G28*'Coeficientes emision'!$G$13</f>
        <v>0</v>
      </c>
      <c r="T28" s="6">
        <f>+H28*'Coeficientes emision'!$H$13</f>
        <v>0</v>
      </c>
      <c r="U28" s="6">
        <f>+I28*'Coeficientes emision'!$I$13</f>
        <v>0</v>
      </c>
      <c r="V28" s="6">
        <f>+J28*'Coeficientes emision'!$J$13</f>
        <v>0</v>
      </c>
      <c r="W28" s="6">
        <f t="shared" si="4"/>
        <v>241271.57050359715</v>
      </c>
    </row>
    <row r="29" spans="1:23" ht="15.75" thickBot="1" x14ac:dyDescent="0.3">
      <c r="A29" s="45"/>
      <c r="B29" s="7" t="s">
        <v>17</v>
      </c>
      <c r="C29" s="8">
        <v>1690.0502570784529</v>
      </c>
      <c r="D29" s="8">
        <v>25.971182736017578</v>
      </c>
      <c r="E29" s="8">
        <v>3.6183412447615355</v>
      </c>
      <c r="F29" s="8">
        <v>19.466710700194795</v>
      </c>
      <c r="G29" s="8">
        <v>0.77588678669854583</v>
      </c>
      <c r="H29" s="8">
        <v>0.58813773664168678</v>
      </c>
      <c r="I29" s="8">
        <v>3.5389103602826008E-4</v>
      </c>
      <c r="J29" s="8">
        <v>4.8197513363145275E-2</v>
      </c>
      <c r="K29" s="9">
        <v>1740.5190676871662</v>
      </c>
      <c r="M29" s="45"/>
      <c r="N29" s="7" t="s">
        <v>17</v>
      </c>
      <c r="O29" s="8">
        <f t="shared" ref="O29:W29" si="5">SUM(O19:O28)</f>
        <v>267112.44313124951</v>
      </c>
      <c r="P29" s="9">
        <f t="shared" si="5"/>
        <v>1638.7816306427094</v>
      </c>
      <c r="Q29" s="9">
        <f t="shared" si="5"/>
        <v>202.98894383112216</v>
      </c>
      <c r="R29" s="9">
        <f t="shared" si="5"/>
        <v>2180.2715984218171</v>
      </c>
      <c r="S29" s="9">
        <f t="shared" si="5"/>
        <v>86.899320110237127</v>
      </c>
      <c r="T29" s="9">
        <f t="shared" si="5"/>
        <v>0</v>
      </c>
      <c r="U29" s="9">
        <f t="shared" si="5"/>
        <v>2.4524648796758423E-2</v>
      </c>
      <c r="V29" s="9">
        <f t="shared" si="5"/>
        <v>3.5714357402090644</v>
      </c>
      <c r="W29" s="9">
        <f t="shared" si="5"/>
        <v>271224.98058464436</v>
      </c>
    </row>
    <row r="30" spans="1:23" ht="15.75" thickBot="1" x14ac:dyDescent="0.3"/>
    <row r="31" spans="1:23" x14ac:dyDescent="0.25">
      <c r="A31" s="41" t="s">
        <v>2</v>
      </c>
      <c r="B31" s="41"/>
      <c r="C31" s="42" t="s">
        <v>9</v>
      </c>
      <c r="D31" s="42"/>
      <c r="E31" s="42"/>
      <c r="F31" s="42"/>
      <c r="G31" s="42"/>
      <c r="H31" s="42"/>
      <c r="I31" s="42"/>
      <c r="J31" s="42"/>
      <c r="K31" s="42"/>
      <c r="M31" s="41" t="str">
        <f>+A31</f>
        <v>RURAL</v>
      </c>
      <c r="N31" s="41"/>
      <c r="O31" s="42" t="s">
        <v>9</v>
      </c>
      <c r="P31" s="42"/>
      <c r="Q31" s="42"/>
      <c r="R31" s="42"/>
      <c r="S31" s="42"/>
      <c r="T31" s="42"/>
      <c r="U31" s="42"/>
      <c r="V31" s="42"/>
      <c r="W31" s="42"/>
    </row>
    <row r="32" spans="1:23" ht="18" x14ac:dyDescent="0.25">
      <c r="A32" s="43" t="s">
        <v>30</v>
      </c>
      <c r="B32" s="43"/>
      <c r="C32" s="1" t="s">
        <v>43</v>
      </c>
      <c r="D32" s="1" t="s">
        <v>10</v>
      </c>
      <c r="E32" s="1" t="s">
        <v>11</v>
      </c>
      <c r="F32" s="1" t="s">
        <v>12</v>
      </c>
      <c r="G32" s="1" t="s">
        <v>13</v>
      </c>
      <c r="H32" s="1" t="s">
        <v>14</v>
      </c>
      <c r="I32" s="1" t="s">
        <v>15</v>
      </c>
      <c r="J32" s="1" t="s">
        <v>16</v>
      </c>
      <c r="K32" s="1" t="s">
        <v>17</v>
      </c>
      <c r="M32" s="43" t="s">
        <v>39</v>
      </c>
      <c r="N32" s="43"/>
      <c r="O32" s="1" t="s">
        <v>38</v>
      </c>
      <c r="P32" s="1" t="s">
        <v>10</v>
      </c>
      <c r="Q32" s="1" t="s">
        <v>11</v>
      </c>
      <c r="R32" s="1" t="s">
        <v>12</v>
      </c>
      <c r="S32" s="1" t="s">
        <v>13</v>
      </c>
      <c r="T32" s="1" t="s">
        <v>14</v>
      </c>
      <c r="U32" s="1" t="s">
        <v>15</v>
      </c>
      <c r="V32" s="1" t="s">
        <v>16</v>
      </c>
      <c r="W32" s="1" t="s">
        <v>17</v>
      </c>
    </row>
    <row r="33" spans="1:23" x14ac:dyDescent="0.25">
      <c r="A33" s="44" t="s">
        <v>18</v>
      </c>
      <c r="B33" s="2" t="s">
        <v>19</v>
      </c>
      <c r="C33" s="3">
        <v>6.4009154438270777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6.4009154438270777</v>
      </c>
      <c r="M33" s="44" t="s">
        <v>18</v>
      </c>
      <c r="N33" s="2" t="s">
        <v>19</v>
      </c>
      <c r="O33" s="3">
        <f>+C33*'Coeficientes emision'!$C$4</f>
        <v>1011.6646858968697</v>
      </c>
      <c r="P33" s="4">
        <f>+D33*'Coeficientes emision'!$D$4</f>
        <v>0</v>
      </c>
      <c r="Q33" s="4">
        <f>+E33*'Coeficientes emision'!$E$4</f>
        <v>0</v>
      </c>
      <c r="R33" s="4">
        <f>+F33*'Coeficientes emision'!$F$4</f>
        <v>0</v>
      </c>
      <c r="S33" s="4">
        <f>+G33*'Coeficientes emision'!$G$4</f>
        <v>0</v>
      </c>
      <c r="T33" s="4">
        <f>+H33*'Coeficientes emision'!$H$4</f>
        <v>0</v>
      </c>
      <c r="U33" s="4">
        <f>+I33*'Coeficientes emision'!$I$4</f>
        <v>0</v>
      </c>
      <c r="V33" s="4">
        <f>+J33*'Coeficientes emision'!$J$4</f>
        <v>0</v>
      </c>
      <c r="W33" s="4">
        <f t="shared" ref="W33:W42" si="6">SUM(O33:V33)</f>
        <v>1011.6646858968697</v>
      </c>
    </row>
    <row r="34" spans="1:23" ht="18" x14ac:dyDescent="0.25">
      <c r="A34" s="44"/>
      <c r="B34" s="5" t="s">
        <v>20</v>
      </c>
      <c r="C34" s="6">
        <v>1.1193751077224128E-2</v>
      </c>
      <c r="D34" s="6">
        <v>1.3182927299220586</v>
      </c>
      <c r="E34" s="6">
        <v>0</v>
      </c>
      <c r="F34" s="6">
        <v>2.2800931255978045</v>
      </c>
      <c r="G34" s="6">
        <v>0</v>
      </c>
      <c r="H34" s="6">
        <v>0</v>
      </c>
      <c r="I34" s="6">
        <v>0</v>
      </c>
      <c r="J34" s="6">
        <v>0</v>
      </c>
      <c r="K34" s="6">
        <v>3.6095796065970873</v>
      </c>
      <c r="M34" s="44"/>
      <c r="N34" s="5" t="s">
        <v>20</v>
      </c>
      <c r="O34" s="6">
        <f>+C34*'Coeficientes emision'!$C$5</f>
        <v>1.7691723577552736</v>
      </c>
      <c r="P34" s="6">
        <f>+D34*'Coeficientes emision'!$D$5</f>
        <v>83.184271258081893</v>
      </c>
      <c r="Q34" s="6">
        <f>+E34*'Coeficientes emision'!$E$5</f>
        <v>0</v>
      </c>
      <c r="R34" s="6">
        <f>+F34*'Coeficientes emision'!$F$5</f>
        <v>255.3704300669541</v>
      </c>
      <c r="S34" s="6">
        <f>+G34*'Coeficientes emision'!$G$5</f>
        <v>0</v>
      </c>
      <c r="T34" s="6">
        <f>+H34*'Coeficientes emision'!$H$5</f>
        <v>0</v>
      </c>
      <c r="U34" s="6">
        <f>+I34*'Coeficientes emision'!$I$5</f>
        <v>0</v>
      </c>
      <c r="V34" s="6">
        <f>+J34*'Coeficientes emision'!$J$5</f>
        <v>0</v>
      </c>
      <c r="W34" s="6">
        <f t="shared" si="6"/>
        <v>340.32387368279126</v>
      </c>
    </row>
    <row r="35" spans="1:23" ht="27" x14ac:dyDescent="0.25">
      <c r="A35" s="44"/>
      <c r="B35" s="2" t="s">
        <v>21</v>
      </c>
      <c r="C35" s="3">
        <v>0.2177659586475422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0.2177659586475422</v>
      </c>
      <c r="M35" s="44"/>
      <c r="N35" s="2" t="s">
        <v>21</v>
      </c>
      <c r="O35" s="3">
        <f>+C35*'Coeficientes emision'!$C$6</f>
        <v>34.417909764244044</v>
      </c>
      <c r="P35" s="4">
        <f>+D35*'Coeficientes emision'!$D$6</f>
        <v>0</v>
      </c>
      <c r="Q35" s="4">
        <f>+E35*'Coeficientes emision'!$E$6</f>
        <v>0</v>
      </c>
      <c r="R35" s="4">
        <f>+F35*'Coeficientes emision'!$F$6</f>
        <v>0</v>
      </c>
      <c r="S35" s="4">
        <f>+G35*'Coeficientes emision'!$G$6</f>
        <v>0</v>
      </c>
      <c r="T35" s="4">
        <f>+H35*'Coeficientes emision'!$H$6</f>
        <v>0</v>
      </c>
      <c r="U35" s="4">
        <f>+I35*'Coeficientes emision'!$I$6</f>
        <v>0</v>
      </c>
      <c r="V35" s="4">
        <f>+J35*'Coeficientes emision'!$J$6</f>
        <v>0</v>
      </c>
      <c r="W35" s="4">
        <f t="shared" si="6"/>
        <v>34.417909764244044</v>
      </c>
    </row>
    <row r="36" spans="1:23" ht="18" x14ac:dyDescent="0.25">
      <c r="A36" s="44"/>
      <c r="B36" s="5" t="s">
        <v>22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M36" s="44"/>
      <c r="N36" s="5" t="s">
        <v>22</v>
      </c>
      <c r="O36" s="6">
        <f>+C36*'Coeficientes emision'!$C$7</f>
        <v>0</v>
      </c>
      <c r="P36" s="6">
        <f>+D36*'Coeficientes emision'!$D$7</f>
        <v>0</v>
      </c>
      <c r="Q36" s="6">
        <f>+E36*'Coeficientes emision'!$E$7</f>
        <v>0</v>
      </c>
      <c r="R36" s="6">
        <f>+F36*'Coeficientes emision'!$F$7</f>
        <v>0</v>
      </c>
      <c r="S36" s="6">
        <f>+G36*'Coeficientes emision'!$G$7</f>
        <v>0</v>
      </c>
      <c r="T36" s="6">
        <f>+H36*'Coeficientes emision'!$H$7</f>
        <v>0</v>
      </c>
      <c r="U36" s="6">
        <f>+I36*'Coeficientes emision'!$I$7</f>
        <v>0</v>
      </c>
      <c r="V36" s="6">
        <f>+J36*'Coeficientes emision'!$J$7</f>
        <v>0</v>
      </c>
      <c r="W36" s="6">
        <f t="shared" si="6"/>
        <v>0</v>
      </c>
    </row>
    <row r="37" spans="1:23" ht="18" x14ac:dyDescent="0.25">
      <c r="A37" s="44"/>
      <c r="B37" s="2" t="s">
        <v>23</v>
      </c>
      <c r="C37" s="3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M37" s="44"/>
      <c r="N37" s="2" t="s">
        <v>23</v>
      </c>
      <c r="O37" s="3">
        <f>+C37*'Coeficientes emision'!$C$8</f>
        <v>0</v>
      </c>
      <c r="P37" s="4">
        <f>+D37*'Coeficientes emision'!$D$8</f>
        <v>0</v>
      </c>
      <c r="Q37" s="4">
        <f>+E37*'Coeficientes emision'!$E$8</f>
        <v>0</v>
      </c>
      <c r="R37" s="4">
        <f>+F37*'Coeficientes emision'!$F$8</f>
        <v>0</v>
      </c>
      <c r="S37" s="4">
        <f>+G37*'Coeficientes emision'!$G$8</f>
        <v>0</v>
      </c>
      <c r="T37" s="4">
        <f>+H37*'Coeficientes emision'!$H$8</f>
        <v>0</v>
      </c>
      <c r="U37" s="4">
        <f>+I37*'Coeficientes emision'!$I$8</f>
        <v>0</v>
      </c>
      <c r="V37" s="4">
        <f>+J37*'Coeficientes emision'!$J$8</f>
        <v>0</v>
      </c>
      <c r="W37" s="4">
        <f t="shared" si="6"/>
        <v>0</v>
      </c>
    </row>
    <row r="38" spans="1:23" ht="27" x14ac:dyDescent="0.25">
      <c r="A38" s="44"/>
      <c r="B38" s="5" t="s">
        <v>24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M38" s="44"/>
      <c r="N38" s="5" t="s">
        <v>24</v>
      </c>
      <c r="O38" s="6">
        <f>+C38*'Coeficientes emision'!$C$9</f>
        <v>0</v>
      </c>
      <c r="P38" s="6">
        <f>+D38*'Coeficientes emision'!$D$9</f>
        <v>0</v>
      </c>
      <c r="Q38" s="6">
        <f>+E38*'Coeficientes emision'!$E$9</f>
        <v>0</v>
      </c>
      <c r="R38" s="6">
        <f>+F38*'Coeficientes emision'!$F$9</f>
        <v>0</v>
      </c>
      <c r="S38" s="6">
        <f>+G38*'Coeficientes emision'!$G$9</f>
        <v>0</v>
      </c>
      <c r="T38" s="6">
        <f>+H38*'Coeficientes emision'!$H$9</f>
        <v>0</v>
      </c>
      <c r="U38" s="6">
        <f>+I38*'Coeficientes emision'!$I$9</f>
        <v>0</v>
      </c>
      <c r="V38" s="6">
        <f>+J38*'Coeficientes emision'!$J$9</f>
        <v>0</v>
      </c>
      <c r="W38" s="6">
        <f t="shared" si="6"/>
        <v>0</v>
      </c>
    </row>
    <row r="39" spans="1:23" ht="18" x14ac:dyDescent="0.25">
      <c r="A39" s="44"/>
      <c r="B39" s="2" t="s">
        <v>25</v>
      </c>
      <c r="C39" s="3">
        <v>2.6956105573157349E-2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2.6956105573157349E-2</v>
      </c>
      <c r="M39" s="44"/>
      <c r="N39" s="2" t="s">
        <v>25</v>
      </c>
      <c r="O39" s="3">
        <f>+C39*'Coeficientes emision'!$C$10</f>
        <v>4.2604124858375192</v>
      </c>
      <c r="P39" s="4">
        <f>+D39*'Coeficientes emision'!$D$10</f>
        <v>0</v>
      </c>
      <c r="Q39" s="4">
        <f>+E39*'Coeficientes emision'!$E$10</f>
        <v>0</v>
      </c>
      <c r="R39" s="4">
        <f>+F39*'Coeficientes emision'!$F$10</f>
        <v>0</v>
      </c>
      <c r="S39" s="4">
        <f>+G39*'Coeficientes emision'!$G$10</f>
        <v>0</v>
      </c>
      <c r="T39" s="4">
        <f>+H39*'Coeficientes emision'!$H$10</f>
        <v>0</v>
      </c>
      <c r="U39" s="4">
        <f>+I39*'Coeficientes emision'!$I$10</f>
        <v>0</v>
      </c>
      <c r="V39" s="4">
        <f>+J39*'Coeficientes emision'!$J$10</f>
        <v>0</v>
      </c>
      <c r="W39" s="4">
        <f t="shared" si="6"/>
        <v>4.2604124858375192</v>
      </c>
    </row>
    <row r="40" spans="1:23" ht="27" x14ac:dyDescent="0.25">
      <c r="A40" s="44"/>
      <c r="B40" s="5" t="s">
        <v>26</v>
      </c>
      <c r="C40" s="6">
        <v>7.8156014646223501E-2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2.9467208651227082E-3</v>
      </c>
      <c r="J40" s="6">
        <v>0</v>
      </c>
      <c r="K40" s="6">
        <v>8.1102735511346211E-2</v>
      </c>
      <c r="M40" s="44"/>
      <c r="N40" s="5" t="s">
        <v>26</v>
      </c>
      <c r="O40" s="6">
        <f>+C40*'Coeficientes emision'!$C$11</f>
        <v>12.352558114835626</v>
      </c>
      <c r="P40" s="6">
        <f>+D40*'Coeficientes emision'!$D$11</f>
        <v>0</v>
      </c>
      <c r="Q40" s="6">
        <f>+E40*'Coeficientes emision'!$E$11</f>
        <v>0</v>
      </c>
      <c r="R40" s="6">
        <f>+F40*'Coeficientes emision'!$F$11</f>
        <v>0</v>
      </c>
      <c r="S40" s="6">
        <f>+G40*'Coeficientes emision'!$G$11</f>
        <v>0</v>
      </c>
      <c r="T40" s="6">
        <f>+H40*'Coeficientes emision'!$H$11</f>
        <v>0</v>
      </c>
      <c r="U40" s="6">
        <f>+I40*'Coeficientes emision'!$I$11</f>
        <v>0.20420775595300367</v>
      </c>
      <c r="V40" s="6">
        <f>+J40*'Coeficientes emision'!$J$11</f>
        <v>0</v>
      </c>
      <c r="W40" s="6">
        <f t="shared" si="6"/>
        <v>12.556765870788629</v>
      </c>
    </row>
    <row r="41" spans="1:23" ht="18" x14ac:dyDescent="0.25">
      <c r="A41" s="44"/>
      <c r="B41" s="2" t="s">
        <v>33</v>
      </c>
      <c r="C41" s="3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M41" s="44"/>
      <c r="N41" s="2" t="s">
        <v>33</v>
      </c>
      <c r="O41" s="3">
        <f>+C41*'Coeficientes emision'!$C$12</f>
        <v>0</v>
      </c>
      <c r="P41" s="4">
        <f>+D41*'Coeficientes emision'!$D$12</f>
        <v>0</v>
      </c>
      <c r="Q41" s="4">
        <f>+E41*'Coeficientes emision'!$E$12</f>
        <v>0</v>
      </c>
      <c r="R41" s="4">
        <f>+F41*'Coeficientes emision'!$F$12</f>
        <v>0</v>
      </c>
      <c r="S41" s="4">
        <f>+G41*'Coeficientes emision'!$G$12</f>
        <v>0</v>
      </c>
      <c r="T41" s="4">
        <f>+H41*'Coeficientes emision'!$H$12</f>
        <v>0</v>
      </c>
      <c r="U41" s="4">
        <f>+I41*'Coeficientes emision'!$I$12</f>
        <v>0</v>
      </c>
      <c r="V41" s="4">
        <f>+J41*'Coeficientes emision'!$J$12</f>
        <v>0</v>
      </c>
      <c r="W41" s="4">
        <f t="shared" si="6"/>
        <v>0</v>
      </c>
    </row>
    <row r="42" spans="1:23" ht="18" x14ac:dyDescent="0.25">
      <c r="A42" s="44"/>
      <c r="B42" s="5" t="s">
        <v>28</v>
      </c>
      <c r="C42" s="6">
        <v>15.219483770751051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15.219483770751051</v>
      </c>
      <c r="M42" s="44"/>
      <c r="N42" s="5" t="s">
        <v>28</v>
      </c>
      <c r="O42" s="6">
        <f>+C42*'Coeficientes emision'!$C$13</f>
        <v>2405.4394099672036</v>
      </c>
      <c r="P42" s="6">
        <f>+D42*'Coeficientes emision'!$D$13</f>
        <v>0</v>
      </c>
      <c r="Q42" s="6">
        <f>+E42*'Coeficientes emision'!$E$13</f>
        <v>0</v>
      </c>
      <c r="R42" s="6">
        <f>+F42*'Coeficientes emision'!$F$13</f>
        <v>0</v>
      </c>
      <c r="S42" s="6">
        <f>+G42*'Coeficientes emision'!$G$13</f>
        <v>0</v>
      </c>
      <c r="T42" s="6">
        <f>+H42*'Coeficientes emision'!$H$13</f>
        <v>0</v>
      </c>
      <c r="U42" s="6">
        <f>+I42*'Coeficientes emision'!$I$13</f>
        <v>0</v>
      </c>
      <c r="V42" s="6">
        <f>+J42*'Coeficientes emision'!$J$13</f>
        <v>0</v>
      </c>
      <c r="W42" s="6">
        <f t="shared" si="6"/>
        <v>2405.4394099672036</v>
      </c>
    </row>
    <row r="43" spans="1:23" ht="15.75" thickBot="1" x14ac:dyDescent="0.3">
      <c r="A43" s="45"/>
      <c r="B43" s="7" t="s">
        <v>17</v>
      </c>
      <c r="C43" s="8">
        <v>21.954471044522275</v>
      </c>
      <c r="D43" s="8">
        <v>1.3182927299220586</v>
      </c>
      <c r="E43" s="8">
        <v>0</v>
      </c>
      <c r="F43" s="8">
        <v>2.2800931255978045</v>
      </c>
      <c r="G43" s="8">
        <v>0</v>
      </c>
      <c r="H43" s="8">
        <v>0</v>
      </c>
      <c r="I43" s="8">
        <v>2.9467208651227082E-3</v>
      </c>
      <c r="J43" s="8">
        <v>0</v>
      </c>
      <c r="K43" s="9">
        <v>25.555803620907263</v>
      </c>
      <c r="M43" s="45"/>
      <c r="N43" s="7" t="s">
        <v>17</v>
      </c>
      <c r="O43" s="8">
        <f t="shared" ref="O43:W43" si="7">SUM(O33:O42)</f>
        <v>3469.9041485867456</v>
      </c>
      <c r="P43" s="9">
        <f t="shared" si="7"/>
        <v>83.184271258081893</v>
      </c>
      <c r="Q43" s="9">
        <f t="shared" si="7"/>
        <v>0</v>
      </c>
      <c r="R43" s="9">
        <f t="shared" si="7"/>
        <v>255.3704300669541</v>
      </c>
      <c r="S43" s="9">
        <f t="shared" si="7"/>
        <v>0</v>
      </c>
      <c r="T43" s="9">
        <f t="shared" si="7"/>
        <v>0</v>
      </c>
      <c r="U43" s="9">
        <f t="shared" si="7"/>
        <v>0.20420775595300367</v>
      </c>
      <c r="V43" s="9">
        <f t="shared" si="7"/>
        <v>0</v>
      </c>
      <c r="W43" s="9">
        <f t="shared" si="7"/>
        <v>3808.6630576677348</v>
      </c>
    </row>
  </sheetData>
  <mergeCells count="26">
    <mergeCell ref="M32:N32"/>
    <mergeCell ref="M33:M43"/>
    <mergeCell ref="A1:K1"/>
    <mergeCell ref="M1:W1"/>
    <mergeCell ref="M17:N17"/>
    <mergeCell ref="O17:W17"/>
    <mergeCell ref="M18:N18"/>
    <mergeCell ref="M19:M29"/>
    <mergeCell ref="M31:N31"/>
    <mergeCell ref="O31:W31"/>
    <mergeCell ref="M3:N3"/>
    <mergeCell ref="M4:N4"/>
    <mergeCell ref="M5:M15"/>
    <mergeCell ref="O3:W3"/>
    <mergeCell ref="A33:A43"/>
    <mergeCell ref="A4:B4"/>
    <mergeCell ref="A3:B3"/>
    <mergeCell ref="C3:K3"/>
    <mergeCell ref="A31:B31"/>
    <mergeCell ref="C31:K31"/>
    <mergeCell ref="A32:B32"/>
    <mergeCell ref="A5:A15"/>
    <mergeCell ref="A17:B17"/>
    <mergeCell ref="C17:K17"/>
    <mergeCell ref="A18:B18"/>
    <mergeCell ref="A19:A2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Zeros="0" workbookViewId="0">
      <selection activeCell="A3" sqref="A3:K47"/>
    </sheetView>
  </sheetViews>
  <sheetFormatPr baseColWidth="10" defaultColWidth="9.140625" defaultRowHeight="15" x14ac:dyDescent="0.25"/>
  <sheetData>
    <row r="1" spans="1:23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M1" s="46" t="s">
        <v>39</v>
      </c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x14ac:dyDescent="0.25">
      <c r="A3" s="41" t="s">
        <v>3</v>
      </c>
      <c r="B3" s="41"/>
      <c r="C3" s="42" t="s">
        <v>9</v>
      </c>
      <c r="D3" s="42"/>
      <c r="E3" s="42"/>
      <c r="F3" s="42"/>
      <c r="G3" s="42"/>
      <c r="H3" s="42"/>
      <c r="I3" s="42"/>
      <c r="J3" s="42"/>
      <c r="K3" s="42"/>
      <c r="M3" s="41" t="str">
        <f>+A3</f>
        <v>COSTA</v>
      </c>
      <c r="N3" s="41"/>
      <c r="O3" s="42" t="s">
        <v>9</v>
      </c>
      <c r="P3" s="42"/>
      <c r="Q3" s="42"/>
      <c r="R3" s="42"/>
      <c r="S3" s="42"/>
      <c r="T3" s="42"/>
      <c r="U3" s="42"/>
      <c r="V3" s="42"/>
      <c r="W3" s="42"/>
    </row>
    <row r="4" spans="1:23" ht="18" x14ac:dyDescent="0.25">
      <c r="A4" s="43" t="s">
        <v>30</v>
      </c>
      <c r="B4" s="43"/>
      <c r="C4" s="1" t="s">
        <v>43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M4" s="43" t="s">
        <v>39</v>
      </c>
      <c r="N4" s="43"/>
      <c r="O4" s="1" t="s">
        <v>38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15</v>
      </c>
      <c r="V4" s="1" t="s">
        <v>16</v>
      </c>
      <c r="W4" s="1" t="s">
        <v>17</v>
      </c>
    </row>
    <row r="5" spans="1:23" x14ac:dyDescent="0.25">
      <c r="A5" s="44" t="s">
        <v>18</v>
      </c>
      <c r="B5" s="2" t="s">
        <v>19</v>
      </c>
      <c r="C5" s="3">
        <v>54.000383078091424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54.000383078091424</v>
      </c>
      <c r="M5" s="44" t="s">
        <v>18</v>
      </c>
      <c r="N5" s="2" t="s">
        <v>19</v>
      </c>
      <c r="O5" s="3">
        <f>+C5*'Coeficientes emision'!$C$4</f>
        <v>8534.7605454923505</v>
      </c>
      <c r="P5" s="4">
        <f>+D5*'Coeficientes emision'!$D$4</f>
        <v>0</v>
      </c>
      <c r="Q5" s="4">
        <f>+E5*'Coeficientes emision'!$E$4</f>
        <v>0</v>
      </c>
      <c r="R5" s="4">
        <f>+F5*'Coeficientes emision'!$F$4</f>
        <v>0</v>
      </c>
      <c r="S5" s="4">
        <f>+G5*'Coeficientes emision'!$G$4</f>
        <v>0</v>
      </c>
      <c r="T5" s="4">
        <f>+H5*'Coeficientes emision'!$H$4</f>
        <v>0</v>
      </c>
      <c r="U5" s="4">
        <f>+I5*'Coeficientes emision'!$I$4</f>
        <v>0</v>
      </c>
      <c r="V5" s="4">
        <f>+J5*'Coeficientes emision'!$J$4</f>
        <v>0</v>
      </c>
      <c r="W5" s="4">
        <f t="shared" ref="W5:W14" si="0">SUM(O5:V5)</f>
        <v>8534.7605454923505</v>
      </c>
    </row>
    <row r="6" spans="1:23" ht="18" x14ac:dyDescent="0.25">
      <c r="A6" s="44"/>
      <c r="B6" s="5" t="s">
        <v>20</v>
      </c>
      <c r="C6" s="6">
        <v>8.1006593372545481</v>
      </c>
      <c r="D6" s="6">
        <v>15.752269984691662</v>
      </c>
      <c r="E6" s="6">
        <v>3.6183412447615386</v>
      </c>
      <c r="F6" s="6">
        <v>2.6504541889094617</v>
      </c>
      <c r="G6" s="6">
        <v>0</v>
      </c>
      <c r="H6" s="6">
        <v>0</v>
      </c>
      <c r="I6" s="6">
        <v>0</v>
      </c>
      <c r="J6" s="6">
        <v>0</v>
      </c>
      <c r="K6" s="6">
        <v>30.121724755617208</v>
      </c>
      <c r="M6" s="44"/>
      <c r="N6" s="5" t="s">
        <v>20</v>
      </c>
      <c r="O6" s="6">
        <f>+C6*'Coeficientes emision'!$C$5</f>
        <v>1280.3092082530814</v>
      </c>
      <c r="P6" s="6">
        <f>+D6*'Coeficientes emision'!$D$5</f>
        <v>993.96823603404391</v>
      </c>
      <c r="Q6" s="6">
        <f>+E6*'Coeficientes emision'!$E$5</f>
        <v>202.98894383112233</v>
      </c>
      <c r="R6" s="6">
        <f>+F6*'Coeficientes emision'!$F$5</f>
        <v>296.85086915785973</v>
      </c>
      <c r="S6" s="6">
        <f>+G6*'Coeficientes emision'!$G$5</f>
        <v>0</v>
      </c>
      <c r="T6" s="6">
        <f>+H6*'Coeficientes emision'!$H$5</f>
        <v>0</v>
      </c>
      <c r="U6" s="6">
        <f>+I6*'Coeficientes emision'!$I$5</f>
        <v>0</v>
      </c>
      <c r="V6" s="6">
        <f>+J6*'Coeficientes emision'!$J$5</f>
        <v>0</v>
      </c>
      <c r="W6" s="6">
        <f t="shared" si="0"/>
        <v>2774.117257276107</v>
      </c>
    </row>
    <row r="7" spans="1:23" ht="27" x14ac:dyDescent="0.25">
      <c r="A7" s="44"/>
      <c r="B7" s="2" t="s">
        <v>21</v>
      </c>
      <c r="C7" s="3">
        <v>6.8820136666542853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6.8820136666542853</v>
      </c>
      <c r="M7" s="44"/>
      <c r="N7" s="2" t="s">
        <v>21</v>
      </c>
      <c r="O7" s="3">
        <f>+C7*'Coeficientes emision'!$C$6</f>
        <v>1087.70226001471</v>
      </c>
      <c r="P7" s="4">
        <f>+D7*'Coeficientes emision'!$D$6</f>
        <v>0</v>
      </c>
      <c r="Q7" s="4">
        <f>+E7*'Coeficientes emision'!$E$6</f>
        <v>0</v>
      </c>
      <c r="R7" s="4">
        <f>+F7*'Coeficientes emision'!$F$6</f>
        <v>0</v>
      </c>
      <c r="S7" s="4">
        <f>+G7*'Coeficientes emision'!$G$6</f>
        <v>0</v>
      </c>
      <c r="T7" s="4">
        <f>+H7*'Coeficientes emision'!$H$6</f>
        <v>0</v>
      </c>
      <c r="U7" s="4">
        <f>+I7*'Coeficientes emision'!$I$6</f>
        <v>0</v>
      </c>
      <c r="V7" s="4">
        <f>+J7*'Coeficientes emision'!$J$6</f>
        <v>0</v>
      </c>
      <c r="W7" s="4">
        <f t="shared" si="0"/>
        <v>1087.70226001471</v>
      </c>
    </row>
    <row r="8" spans="1:23" ht="18" x14ac:dyDescent="0.25">
      <c r="A8" s="44"/>
      <c r="B8" s="5" t="s">
        <v>22</v>
      </c>
      <c r="C8" s="6">
        <v>0.61165854100546135</v>
      </c>
      <c r="D8" s="6">
        <v>2.4346079235829956</v>
      </c>
      <c r="E8" s="6">
        <v>0</v>
      </c>
      <c r="F8" s="6">
        <v>0.9651491062837938</v>
      </c>
      <c r="G8" s="6">
        <v>0</v>
      </c>
      <c r="H8" s="6">
        <v>0.58813773664168678</v>
      </c>
      <c r="I8" s="6">
        <v>0</v>
      </c>
      <c r="J8" s="6">
        <v>0</v>
      </c>
      <c r="K8" s="6">
        <v>4.5995533075139372</v>
      </c>
      <c r="M8" s="44"/>
      <c r="N8" s="5" t="s">
        <v>22</v>
      </c>
      <c r="O8" s="6">
        <f>+C8*'Coeficientes emision'!$C$7</f>
        <v>96.672632405913177</v>
      </c>
      <c r="P8" s="6">
        <f>+D8*'Coeficientes emision'!$D$7</f>
        <v>153.62375997808704</v>
      </c>
      <c r="Q8" s="6">
        <f>+E8*'Coeficientes emision'!$E$7</f>
        <v>0</v>
      </c>
      <c r="R8" s="6">
        <f>+F8*'Coeficientes emision'!$F$7</f>
        <v>108.09669990378491</v>
      </c>
      <c r="S8" s="6">
        <f>+G8*'Coeficientes emision'!$G$7</f>
        <v>0</v>
      </c>
      <c r="T8" s="6">
        <f>+H8*'Coeficientes emision'!$H$7</f>
        <v>0</v>
      </c>
      <c r="U8" s="6">
        <f>+I8*'Coeficientes emision'!$I$7</f>
        <v>0</v>
      </c>
      <c r="V8" s="6">
        <f>+J8*'Coeficientes emision'!$J$7</f>
        <v>0</v>
      </c>
      <c r="W8" s="6">
        <f t="shared" si="0"/>
        <v>358.39309228778512</v>
      </c>
    </row>
    <row r="9" spans="1:23" ht="18" x14ac:dyDescent="0.25">
      <c r="A9" s="44"/>
      <c r="B9" s="2" t="s">
        <v>23</v>
      </c>
      <c r="C9" s="3">
        <v>3.3673509421869285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3.3673509421869285</v>
      </c>
      <c r="M9" s="44"/>
      <c r="N9" s="2" t="s">
        <v>23</v>
      </c>
      <c r="O9" s="3">
        <f>+C9*'Coeficientes emision'!$C$8</f>
        <v>532.20981641264405</v>
      </c>
      <c r="P9" s="4">
        <f>+D9*'Coeficientes emision'!$D$8</f>
        <v>0</v>
      </c>
      <c r="Q9" s="4">
        <f>+E9*'Coeficientes emision'!$E$8</f>
        <v>0</v>
      </c>
      <c r="R9" s="4">
        <f>+F9*'Coeficientes emision'!$F$8</f>
        <v>0</v>
      </c>
      <c r="S9" s="4">
        <f>+G9*'Coeficientes emision'!$G$8</f>
        <v>0</v>
      </c>
      <c r="T9" s="4">
        <f>+H9*'Coeficientes emision'!$H$8</f>
        <v>0</v>
      </c>
      <c r="U9" s="4">
        <f>+I9*'Coeficientes emision'!$I$8</f>
        <v>0</v>
      </c>
      <c r="V9" s="4">
        <f>+J9*'Coeficientes emision'!$J$8</f>
        <v>0</v>
      </c>
      <c r="W9" s="4">
        <f t="shared" si="0"/>
        <v>532.20981641264405</v>
      </c>
    </row>
    <row r="10" spans="1:23" ht="27" x14ac:dyDescent="0.25">
      <c r="A10" s="44"/>
      <c r="B10" s="5" t="s">
        <v>24</v>
      </c>
      <c r="C10" s="6">
        <v>16.952574669711002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16.952574669711002</v>
      </c>
      <c r="M10" s="44"/>
      <c r="N10" s="5" t="s">
        <v>24</v>
      </c>
      <c r="O10" s="6">
        <f>+C10*'Coeficientes emision'!$C$9</f>
        <v>2679.354426547824</v>
      </c>
      <c r="P10" s="6">
        <f>+D10*'Coeficientes emision'!$D$9</f>
        <v>0</v>
      </c>
      <c r="Q10" s="6">
        <f>+E10*'Coeficientes emision'!$E$9</f>
        <v>0</v>
      </c>
      <c r="R10" s="6">
        <f>+F10*'Coeficientes emision'!$F$9</f>
        <v>0</v>
      </c>
      <c r="S10" s="6">
        <f>+G10*'Coeficientes emision'!$G$9</f>
        <v>0</v>
      </c>
      <c r="T10" s="6">
        <f>+H10*'Coeficientes emision'!$H$9</f>
        <v>0</v>
      </c>
      <c r="U10" s="6">
        <f>+I10*'Coeficientes emision'!$I$9</f>
        <v>0</v>
      </c>
      <c r="V10" s="6">
        <f>+J10*'Coeficientes emision'!$J$9</f>
        <v>0</v>
      </c>
      <c r="W10" s="6">
        <f t="shared" si="0"/>
        <v>2679.354426547824</v>
      </c>
    </row>
    <row r="11" spans="1:23" ht="18" x14ac:dyDescent="0.25">
      <c r="A11" s="44"/>
      <c r="B11" s="2" t="s">
        <v>25</v>
      </c>
      <c r="C11" s="3">
        <v>7.2744505691287573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7.2744505691287573</v>
      </c>
      <c r="M11" s="44"/>
      <c r="N11" s="2" t="s">
        <v>25</v>
      </c>
      <c r="O11" s="3">
        <f>+C11*'Coeficientes emision'!$C$10</f>
        <v>1149.7269124508002</v>
      </c>
      <c r="P11" s="4">
        <f>+D11*'Coeficientes emision'!$D$10</f>
        <v>0</v>
      </c>
      <c r="Q11" s="4">
        <f>+E11*'Coeficientes emision'!$E$10</f>
        <v>0</v>
      </c>
      <c r="R11" s="4">
        <f>+F11*'Coeficientes emision'!$F$10</f>
        <v>0</v>
      </c>
      <c r="S11" s="4">
        <f>+G11*'Coeficientes emision'!$G$10</f>
        <v>0</v>
      </c>
      <c r="T11" s="4">
        <f>+H11*'Coeficientes emision'!$H$10</f>
        <v>0</v>
      </c>
      <c r="U11" s="4">
        <f>+I11*'Coeficientes emision'!$I$10</f>
        <v>0</v>
      </c>
      <c r="V11" s="4">
        <f>+J11*'Coeficientes emision'!$J$10</f>
        <v>0</v>
      </c>
      <c r="W11" s="4">
        <f t="shared" si="0"/>
        <v>1149.7269124508002</v>
      </c>
    </row>
    <row r="12" spans="1:23" ht="27" x14ac:dyDescent="0.25">
      <c r="A12" s="44"/>
      <c r="B12" s="5" t="s">
        <v>26</v>
      </c>
      <c r="C12" s="6">
        <v>10.502659956459135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2.9467208651227082E-3</v>
      </c>
      <c r="J12" s="6">
        <v>4.6748444686514977E-2</v>
      </c>
      <c r="K12" s="6">
        <v>10.552355122010772</v>
      </c>
      <c r="M12" s="44"/>
      <c r="N12" s="5" t="s">
        <v>26</v>
      </c>
      <c r="O12" s="6">
        <f>+C12*'Coeficientes emision'!$C$11</f>
        <v>1659.9454061183665</v>
      </c>
      <c r="P12" s="6">
        <f>+D12*'Coeficientes emision'!$D$11</f>
        <v>0</v>
      </c>
      <c r="Q12" s="6">
        <f>+E12*'Coeficientes emision'!$E$11</f>
        <v>0</v>
      </c>
      <c r="R12" s="6">
        <f>+F12*'Coeficientes emision'!$F$11</f>
        <v>0</v>
      </c>
      <c r="S12" s="6">
        <f>+G12*'Coeficientes emision'!$G$11</f>
        <v>0</v>
      </c>
      <c r="T12" s="6">
        <f>+H12*'Coeficientes emision'!$H$11</f>
        <v>0</v>
      </c>
      <c r="U12" s="6">
        <f>+I12*'Coeficientes emision'!$I$11</f>
        <v>0.20420775595300367</v>
      </c>
      <c r="V12" s="6">
        <f>+J12*'Coeficientes emision'!$J$11</f>
        <v>3.4640597512707596</v>
      </c>
      <c r="W12" s="6">
        <f t="shared" si="0"/>
        <v>1663.6136736255901</v>
      </c>
    </row>
    <row r="13" spans="1:23" ht="18" x14ac:dyDescent="0.25">
      <c r="A13" s="44"/>
      <c r="B13" s="2" t="s">
        <v>33</v>
      </c>
      <c r="C13" s="3">
        <v>7.2052574494623989E-2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7.2052574494623989E-2</v>
      </c>
      <c r="M13" s="44"/>
      <c r="N13" s="2" t="s">
        <v>33</v>
      </c>
      <c r="O13" s="3">
        <f>+C13*'Coeficientes emision'!$C$12</f>
        <v>11.387909398875323</v>
      </c>
      <c r="P13" s="4">
        <f>+D13*'Coeficientes emision'!$D$12</f>
        <v>0</v>
      </c>
      <c r="Q13" s="4">
        <f>+E13*'Coeficientes emision'!$E$12</f>
        <v>0</v>
      </c>
      <c r="R13" s="4">
        <f>+F13*'Coeficientes emision'!$F$12</f>
        <v>0</v>
      </c>
      <c r="S13" s="4">
        <f>+G13*'Coeficientes emision'!$G$12</f>
        <v>0</v>
      </c>
      <c r="T13" s="4">
        <f>+H13*'Coeficientes emision'!$H$12</f>
        <v>0</v>
      </c>
      <c r="U13" s="4">
        <f>+I13*'Coeficientes emision'!$I$12</f>
        <v>0</v>
      </c>
      <c r="V13" s="4">
        <f>+J13*'Coeficientes emision'!$J$12</f>
        <v>0</v>
      </c>
      <c r="W13" s="4">
        <f t="shared" si="0"/>
        <v>11.387909398875323</v>
      </c>
    </row>
    <row r="14" spans="1:23" ht="18" x14ac:dyDescent="0.25">
      <c r="A14" s="44"/>
      <c r="B14" s="5" t="s">
        <v>28</v>
      </c>
      <c r="C14" s="6">
        <v>855.77869065511197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855.77869065511197</v>
      </c>
      <c r="M14" s="44"/>
      <c r="N14" s="5" t="s">
        <v>28</v>
      </c>
      <c r="O14" s="6">
        <f>+C14*'Coeficientes emision'!$C$13</f>
        <v>135255.82205804044</v>
      </c>
      <c r="P14" s="6">
        <f>+D14*'Coeficientes emision'!$D$13</f>
        <v>0</v>
      </c>
      <c r="Q14" s="6">
        <f>+E14*'Coeficientes emision'!$E$13</f>
        <v>0</v>
      </c>
      <c r="R14" s="6">
        <f>+F14*'Coeficientes emision'!$F$13</f>
        <v>0</v>
      </c>
      <c r="S14" s="6">
        <f>+G14*'Coeficientes emision'!$G$13</f>
        <v>0</v>
      </c>
      <c r="T14" s="6">
        <f>+H14*'Coeficientes emision'!$H$13</f>
        <v>0</v>
      </c>
      <c r="U14" s="6">
        <f>+I14*'Coeficientes emision'!$I$13</f>
        <v>0</v>
      </c>
      <c r="V14" s="6">
        <f>+J14*'Coeficientes emision'!$J$13</f>
        <v>0</v>
      </c>
      <c r="W14" s="6">
        <f t="shared" si="0"/>
        <v>135255.82205804044</v>
      </c>
    </row>
    <row r="15" spans="1:23" ht="15.75" thickBot="1" x14ac:dyDescent="0.3">
      <c r="A15" s="45"/>
      <c r="B15" s="7" t="s">
        <v>17</v>
      </c>
      <c r="C15" s="8">
        <v>963.54249399009814</v>
      </c>
      <c r="D15" s="8">
        <v>18.186877908274656</v>
      </c>
      <c r="E15" s="8">
        <v>3.6183412447615386</v>
      </c>
      <c r="F15" s="8">
        <v>3.6156032951932557</v>
      </c>
      <c r="G15" s="8">
        <v>0</v>
      </c>
      <c r="H15" s="8">
        <v>0.58813773664168678</v>
      </c>
      <c r="I15" s="8">
        <v>2.9467208651227082E-3</v>
      </c>
      <c r="J15" s="8">
        <v>4.6748444686514977E-2</v>
      </c>
      <c r="K15" s="8">
        <v>989.60114934052092</v>
      </c>
      <c r="M15" s="45"/>
      <c r="N15" s="7" t="s">
        <v>17</v>
      </c>
      <c r="O15" s="8">
        <f t="shared" ref="O15:W15" si="1">SUM(O5:O14)</f>
        <v>152287.89117513501</v>
      </c>
      <c r="P15" s="9">
        <f t="shared" si="1"/>
        <v>1147.5919960121309</v>
      </c>
      <c r="Q15" s="9">
        <f t="shared" si="1"/>
        <v>202.98894383112233</v>
      </c>
      <c r="R15" s="9">
        <f t="shared" si="1"/>
        <v>404.94756906164463</v>
      </c>
      <c r="S15" s="9">
        <f t="shared" si="1"/>
        <v>0</v>
      </c>
      <c r="T15" s="9">
        <f t="shared" si="1"/>
        <v>0</v>
      </c>
      <c r="U15" s="9">
        <f t="shared" si="1"/>
        <v>0.20420775595300367</v>
      </c>
      <c r="V15" s="9">
        <f t="shared" si="1"/>
        <v>3.4640597512707596</v>
      </c>
      <c r="W15" s="9">
        <f t="shared" si="1"/>
        <v>154047.08795154712</v>
      </c>
    </row>
    <row r="18" spans="1:23" ht="15.75" thickBot="1" x14ac:dyDescent="0.3"/>
    <row r="19" spans="1:23" x14ac:dyDescent="0.25">
      <c r="A19" s="41" t="s">
        <v>4</v>
      </c>
      <c r="B19" s="41"/>
      <c r="C19" s="42" t="s">
        <v>9</v>
      </c>
      <c r="D19" s="42"/>
      <c r="E19" s="42"/>
      <c r="F19" s="42"/>
      <c r="G19" s="42"/>
      <c r="H19" s="42"/>
      <c r="I19" s="42"/>
      <c r="J19" s="42"/>
      <c r="K19" s="42"/>
      <c r="M19" s="41" t="str">
        <f>+A19</f>
        <v>SIERRA</v>
      </c>
      <c r="N19" s="41"/>
      <c r="O19" s="42" t="s">
        <v>9</v>
      </c>
      <c r="P19" s="42"/>
      <c r="Q19" s="42"/>
      <c r="R19" s="42"/>
      <c r="S19" s="42"/>
      <c r="T19" s="42"/>
      <c r="U19" s="42"/>
      <c r="V19" s="42"/>
      <c r="W19" s="42"/>
    </row>
    <row r="20" spans="1:23" ht="18" x14ac:dyDescent="0.25">
      <c r="A20" s="43" t="s">
        <v>30</v>
      </c>
      <c r="B20" s="43"/>
      <c r="C20" s="1" t="s">
        <v>43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14</v>
      </c>
      <c r="I20" s="1" t="s">
        <v>15</v>
      </c>
      <c r="J20" s="1" t="s">
        <v>16</v>
      </c>
      <c r="K20" s="1" t="s">
        <v>17</v>
      </c>
      <c r="M20" s="43" t="s">
        <v>39</v>
      </c>
      <c r="N20" s="43"/>
      <c r="O20" s="1" t="s">
        <v>38</v>
      </c>
      <c r="P20" s="1" t="s">
        <v>10</v>
      </c>
      <c r="Q20" s="1" t="s">
        <v>11</v>
      </c>
      <c r="R20" s="1" t="s">
        <v>12</v>
      </c>
      <c r="S20" s="1" t="s">
        <v>13</v>
      </c>
      <c r="T20" s="1" t="s">
        <v>14</v>
      </c>
      <c r="U20" s="1" t="s">
        <v>15</v>
      </c>
      <c r="V20" s="1" t="s">
        <v>16</v>
      </c>
      <c r="W20" s="1" t="s">
        <v>17</v>
      </c>
    </row>
    <row r="21" spans="1:23" x14ac:dyDescent="0.25">
      <c r="A21" s="44" t="s">
        <v>18</v>
      </c>
      <c r="B21" s="2" t="s">
        <v>19</v>
      </c>
      <c r="C21" s="3">
        <v>26.701385930225065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26.701385930225065</v>
      </c>
      <c r="M21" s="44" t="s">
        <v>18</v>
      </c>
      <c r="N21" s="2" t="s">
        <v>19</v>
      </c>
      <c r="O21" s="3">
        <f>+C21*'Coeficientes emision'!$C$4</f>
        <v>4220.1540462720723</v>
      </c>
      <c r="P21" s="4">
        <f>+D21*'Coeficientes emision'!$D$4</f>
        <v>0</v>
      </c>
      <c r="Q21" s="4">
        <f>+E21*'Coeficientes emision'!$E$4</f>
        <v>0</v>
      </c>
      <c r="R21" s="4">
        <f>+F21*'Coeficientes emision'!$F$4</f>
        <v>0</v>
      </c>
      <c r="S21" s="4">
        <f>+G21*'Coeficientes emision'!$G$4</f>
        <v>0</v>
      </c>
      <c r="T21" s="4">
        <f>+H21*'Coeficientes emision'!$H$4</f>
        <v>0</v>
      </c>
      <c r="U21" s="4">
        <f>+I21*'Coeficientes emision'!$I$4</f>
        <v>0</v>
      </c>
      <c r="V21" s="4">
        <f>+J21*'Coeficientes emision'!$J$4</f>
        <v>0</v>
      </c>
      <c r="W21" s="4">
        <f t="shared" ref="W21:W30" si="2">SUM(O21:V21)</f>
        <v>4220.1540462720723</v>
      </c>
    </row>
    <row r="22" spans="1:23" ht="18" x14ac:dyDescent="0.25">
      <c r="A22" s="44"/>
      <c r="B22" s="5" t="s">
        <v>20</v>
      </c>
      <c r="C22" s="6">
        <v>4.7372983769234329</v>
      </c>
      <c r="D22" s="6">
        <v>5.45410038549399</v>
      </c>
      <c r="E22" s="6">
        <v>0</v>
      </c>
      <c r="F22" s="6">
        <v>8.9513074810543092</v>
      </c>
      <c r="G22" s="6">
        <v>0</v>
      </c>
      <c r="H22" s="6">
        <v>0</v>
      </c>
      <c r="I22" s="6">
        <v>0</v>
      </c>
      <c r="J22" s="6">
        <v>0</v>
      </c>
      <c r="K22" s="6">
        <v>19.142706243471732</v>
      </c>
      <c r="M22" s="44"/>
      <c r="N22" s="5" t="s">
        <v>20</v>
      </c>
      <c r="O22" s="6">
        <f>+C22*'Coeficientes emision'!$C$5</f>
        <v>748.73000847274864</v>
      </c>
      <c r="P22" s="6">
        <f>+D22*'Coeficientes emision'!$D$5</f>
        <v>344.15373432467078</v>
      </c>
      <c r="Q22" s="6">
        <f>+E22*'Coeficientes emision'!$E$5</f>
        <v>0</v>
      </c>
      <c r="R22" s="6">
        <f>+F22*'Coeficientes emision'!$F$5</f>
        <v>1002.5464378780827</v>
      </c>
      <c r="S22" s="6">
        <f>+G22*'Coeficientes emision'!$G$5</f>
        <v>0</v>
      </c>
      <c r="T22" s="6">
        <f>+H22*'Coeficientes emision'!$H$5</f>
        <v>0</v>
      </c>
      <c r="U22" s="6">
        <f>+I22*'Coeficientes emision'!$I$5</f>
        <v>0</v>
      </c>
      <c r="V22" s="6">
        <f>+J22*'Coeficientes emision'!$J$5</f>
        <v>0</v>
      </c>
      <c r="W22" s="6">
        <f t="shared" si="2"/>
        <v>2095.430180675502</v>
      </c>
    </row>
    <row r="23" spans="1:23" ht="27" x14ac:dyDescent="0.25">
      <c r="A23" s="44"/>
      <c r="B23" s="2" t="s">
        <v>21</v>
      </c>
      <c r="C23" s="3">
        <v>3.2991290445102646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3.2991290445102646</v>
      </c>
      <c r="M23" s="44"/>
      <c r="N23" s="2" t="s">
        <v>21</v>
      </c>
      <c r="O23" s="3">
        <f>+C23*'Coeficientes emision'!$C$6</f>
        <v>521.42734548484736</v>
      </c>
      <c r="P23" s="4">
        <f>+D23*'Coeficientes emision'!$D$6</f>
        <v>0</v>
      </c>
      <c r="Q23" s="4">
        <f>+E23*'Coeficientes emision'!$E$6</f>
        <v>0</v>
      </c>
      <c r="R23" s="4">
        <f>+F23*'Coeficientes emision'!$F$6</f>
        <v>0</v>
      </c>
      <c r="S23" s="4">
        <f>+G23*'Coeficientes emision'!$G$6</f>
        <v>0</v>
      </c>
      <c r="T23" s="4">
        <f>+H23*'Coeficientes emision'!$H$6</f>
        <v>0</v>
      </c>
      <c r="U23" s="4">
        <f>+I23*'Coeficientes emision'!$I$6</f>
        <v>0</v>
      </c>
      <c r="V23" s="4">
        <f>+J23*'Coeficientes emision'!$J$6</f>
        <v>0</v>
      </c>
      <c r="W23" s="4">
        <f t="shared" si="2"/>
        <v>521.42734548484736</v>
      </c>
    </row>
    <row r="24" spans="1:23" ht="18" x14ac:dyDescent="0.25">
      <c r="A24" s="44"/>
      <c r="B24" s="5" t="s">
        <v>22</v>
      </c>
      <c r="C24" s="6">
        <v>0</v>
      </c>
      <c r="D24" s="6">
        <v>0</v>
      </c>
      <c r="E24" s="6">
        <v>0</v>
      </c>
      <c r="F24" s="6">
        <v>6.8136536895709421</v>
      </c>
      <c r="G24" s="6">
        <v>0</v>
      </c>
      <c r="H24" s="6">
        <v>0</v>
      </c>
      <c r="I24" s="6">
        <v>0</v>
      </c>
      <c r="J24" s="6">
        <v>0</v>
      </c>
      <c r="K24" s="6">
        <v>6.8136536895709421</v>
      </c>
      <c r="M24" s="44"/>
      <c r="N24" s="5" t="s">
        <v>22</v>
      </c>
      <c r="O24" s="6">
        <f>+C24*'Coeficientes emision'!$C$7</f>
        <v>0</v>
      </c>
      <c r="P24" s="6">
        <f>+D24*'Coeficientes emision'!$D$7</f>
        <v>0</v>
      </c>
      <c r="Q24" s="6">
        <f>+E24*'Coeficientes emision'!$E$7</f>
        <v>0</v>
      </c>
      <c r="R24" s="6">
        <f>+F24*'Coeficientes emision'!$F$7</f>
        <v>763.12921323194553</v>
      </c>
      <c r="S24" s="6">
        <f>+G24*'Coeficientes emision'!$G$7</f>
        <v>0</v>
      </c>
      <c r="T24" s="6">
        <f>+H24*'Coeficientes emision'!$H$7</f>
        <v>0</v>
      </c>
      <c r="U24" s="6">
        <f>+I24*'Coeficientes emision'!$I$7</f>
        <v>0</v>
      </c>
      <c r="V24" s="6">
        <f>+J24*'Coeficientes emision'!$J$7</f>
        <v>0</v>
      </c>
      <c r="W24" s="6">
        <f t="shared" si="2"/>
        <v>763.12921323194553</v>
      </c>
    </row>
    <row r="25" spans="1:23" ht="18" x14ac:dyDescent="0.25">
      <c r="A25" s="44"/>
      <c r="B25" s="2" t="s">
        <v>23</v>
      </c>
      <c r="C25" s="3">
        <v>6.0115001265386905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6.0115001265386905</v>
      </c>
      <c r="M25" s="44"/>
      <c r="N25" s="2" t="s">
        <v>23</v>
      </c>
      <c r="O25" s="3">
        <f>+C25*'Coeficientes emision'!$C$8</f>
        <v>950.11759499944014</v>
      </c>
      <c r="P25" s="4">
        <f>+D25*'Coeficientes emision'!$D$8</f>
        <v>0</v>
      </c>
      <c r="Q25" s="4">
        <f>+E25*'Coeficientes emision'!$E$8</f>
        <v>0</v>
      </c>
      <c r="R25" s="4">
        <f>+F25*'Coeficientes emision'!$F$8</f>
        <v>0</v>
      </c>
      <c r="S25" s="4">
        <f>+G25*'Coeficientes emision'!$G$8</f>
        <v>0</v>
      </c>
      <c r="T25" s="4">
        <f>+H25*'Coeficientes emision'!$H$8</f>
        <v>0</v>
      </c>
      <c r="U25" s="4">
        <f>+I25*'Coeficientes emision'!$I$8</f>
        <v>0</v>
      </c>
      <c r="V25" s="4">
        <f>+J25*'Coeficientes emision'!$J$8</f>
        <v>0</v>
      </c>
      <c r="W25" s="4">
        <f t="shared" si="2"/>
        <v>950.11759499944014</v>
      </c>
    </row>
    <row r="26" spans="1:23" ht="27" x14ac:dyDescent="0.25">
      <c r="A26" s="44"/>
      <c r="B26" s="5" t="s">
        <v>24</v>
      </c>
      <c r="C26" s="6">
        <v>0.60180131277592097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0.60180131277592097</v>
      </c>
      <c r="M26" s="44"/>
      <c r="N26" s="5" t="s">
        <v>24</v>
      </c>
      <c r="O26" s="6">
        <f>+C26*'Coeficientes emision'!$C$9</f>
        <v>95.114697484234313</v>
      </c>
      <c r="P26" s="6">
        <f>+D26*'Coeficientes emision'!$D$9</f>
        <v>0</v>
      </c>
      <c r="Q26" s="6">
        <f>+E26*'Coeficientes emision'!$E$9</f>
        <v>0</v>
      </c>
      <c r="R26" s="6">
        <f>+F26*'Coeficientes emision'!$F$9</f>
        <v>0</v>
      </c>
      <c r="S26" s="6">
        <f>+G26*'Coeficientes emision'!$G$9</f>
        <v>0</v>
      </c>
      <c r="T26" s="6">
        <f>+H26*'Coeficientes emision'!$H$9</f>
        <v>0</v>
      </c>
      <c r="U26" s="6">
        <f>+I26*'Coeficientes emision'!$I$9</f>
        <v>0</v>
      </c>
      <c r="V26" s="6">
        <f>+J26*'Coeficientes emision'!$J$9</f>
        <v>0</v>
      </c>
      <c r="W26" s="6">
        <f t="shared" si="2"/>
        <v>95.114697484234313</v>
      </c>
    </row>
    <row r="27" spans="1:23" ht="18" x14ac:dyDescent="0.25">
      <c r="A27" s="44"/>
      <c r="B27" s="2" t="s">
        <v>25</v>
      </c>
      <c r="C27" s="3">
        <v>1.7246202895224614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1.7246202895224614</v>
      </c>
      <c r="M27" s="44"/>
      <c r="N27" s="2" t="s">
        <v>25</v>
      </c>
      <c r="O27" s="3">
        <f>+C27*'Coeficientes emision'!$C$10</f>
        <v>272.57623675902505</v>
      </c>
      <c r="P27" s="4">
        <f>+D27*'Coeficientes emision'!$D$10</f>
        <v>0</v>
      </c>
      <c r="Q27" s="4">
        <f>+E27*'Coeficientes emision'!$E$10</f>
        <v>0</v>
      </c>
      <c r="R27" s="4">
        <f>+F27*'Coeficientes emision'!$F$10</f>
        <v>0</v>
      </c>
      <c r="S27" s="4">
        <f>+G27*'Coeficientes emision'!$G$10</f>
        <v>0</v>
      </c>
      <c r="T27" s="4">
        <f>+H27*'Coeficientes emision'!$H$10</f>
        <v>0</v>
      </c>
      <c r="U27" s="4">
        <f>+I27*'Coeficientes emision'!$I$10</f>
        <v>0</v>
      </c>
      <c r="V27" s="4">
        <f>+J27*'Coeficientes emision'!$J$10</f>
        <v>0</v>
      </c>
      <c r="W27" s="4">
        <f t="shared" si="2"/>
        <v>272.57623675902505</v>
      </c>
    </row>
    <row r="28" spans="1:23" ht="27" x14ac:dyDescent="0.25">
      <c r="A28" s="44"/>
      <c r="B28" s="5" t="s">
        <v>26</v>
      </c>
      <c r="C28" s="6">
        <v>0.94186681650326642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2.8063736133920316E-4</v>
      </c>
      <c r="K28" s="6">
        <v>0.94214745386460563</v>
      </c>
      <c r="M28" s="44"/>
      <c r="N28" s="5" t="s">
        <v>26</v>
      </c>
      <c r="O28" s="6">
        <f>+C28*'Coeficientes emision'!$C$11</f>
        <v>148.86205034834126</v>
      </c>
      <c r="P28" s="6">
        <f>+D28*'Coeficientes emision'!$D$11</f>
        <v>0</v>
      </c>
      <c r="Q28" s="6">
        <f>+E28*'Coeficientes emision'!$E$11</f>
        <v>0</v>
      </c>
      <c r="R28" s="6">
        <f>+F28*'Coeficientes emision'!$F$11</f>
        <v>0</v>
      </c>
      <c r="S28" s="6">
        <f>+G28*'Coeficientes emision'!$G$11</f>
        <v>0</v>
      </c>
      <c r="T28" s="6">
        <f>+H28*'Coeficientes emision'!$H$11</f>
        <v>0</v>
      </c>
      <c r="U28" s="6">
        <f>+I28*'Coeficientes emision'!$I$11</f>
        <v>0</v>
      </c>
      <c r="V28" s="6">
        <f>+J28*'Coeficientes emision'!$J$11</f>
        <v>2.0795228475234954E-2</v>
      </c>
      <c r="W28" s="6">
        <f t="shared" si="2"/>
        <v>148.88284557681649</v>
      </c>
    </row>
    <row r="29" spans="1:23" ht="18" x14ac:dyDescent="0.25">
      <c r="A29" s="44"/>
      <c r="B29" s="2" t="s">
        <v>33</v>
      </c>
      <c r="C29" s="3">
        <v>1.3327047830785666E-2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1.1684313152910946E-3</v>
      </c>
      <c r="K29" s="4">
        <v>1.449547914607676E-2</v>
      </c>
      <c r="M29" s="44"/>
      <c r="N29" s="2" t="s">
        <v>33</v>
      </c>
      <c r="O29" s="3">
        <f>+C29*'Coeficientes emision'!$C$12</f>
        <v>2.1063399096556745</v>
      </c>
      <c r="P29" s="4">
        <f>+D29*'Coeficientes emision'!$D$12</f>
        <v>0</v>
      </c>
      <c r="Q29" s="4">
        <f>+E29*'Coeficientes emision'!$E$12</f>
        <v>0</v>
      </c>
      <c r="R29" s="4">
        <f>+F29*'Coeficientes emision'!$F$12</f>
        <v>0</v>
      </c>
      <c r="S29" s="4">
        <f>+G29*'Coeficientes emision'!$G$12</f>
        <v>0</v>
      </c>
      <c r="T29" s="4">
        <f>+H29*'Coeficientes emision'!$H$12</f>
        <v>0</v>
      </c>
      <c r="U29" s="4">
        <f>+I29*'Coeficientes emision'!$I$12</f>
        <v>0</v>
      </c>
      <c r="V29" s="4">
        <f>+J29*'Coeficientes emision'!$J$12</f>
        <v>8.6580760463070103E-2</v>
      </c>
      <c r="W29" s="4">
        <f t="shared" si="2"/>
        <v>2.1929206701187445</v>
      </c>
    </row>
    <row r="30" spans="1:23" ht="18" x14ac:dyDescent="0.25">
      <c r="A30" s="44"/>
      <c r="B30" s="5" t="s">
        <v>28</v>
      </c>
      <c r="C30" s="6">
        <v>616.92090521929072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616.92090521929072</v>
      </c>
      <c r="M30" s="44"/>
      <c r="N30" s="5" t="s">
        <v>28</v>
      </c>
      <c r="O30" s="6">
        <f>+C30*'Coeficientes emision'!$C$13</f>
        <v>97504.349069908902</v>
      </c>
      <c r="P30" s="6">
        <f>+D30*'Coeficientes emision'!$D$13</f>
        <v>0</v>
      </c>
      <c r="Q30" s="6">
        <f>+E30*'Coeficientes emision'!$E$13</f>
        <v>0</v>
      </c>
      <c r="R30" s="6">
        <f>+F30*'Coeficientes emision'!$F$13</f>
        <v>0</v>
      </c>
      <c r="S30" s="6">
        <f>+G30*'Coeficientes emision'!$G$13</f>
        <v>0</v>
      </c>
      <c r="T30" s="6">
        <f>+H30*'Coeficientes emision'!$H$13</f>
        <v>0</v>
      </c>
      <c r="U30" s="6">
        <f>+I30*'Coeficientes emision'!$I$13</f>
        <v>0</v>
      </c>
      <c r="V30" s="6">
        <f>+J30*'Coeficientes emision'!$J$13</f>
        <v>0</v>
      </c>
      <c r="W30" s="6">
        <f t="shared" si="2"/>
        <v>97504.349069908902</v>
      </c>
    </row>
    <row r="31" spans="1:23" ht="15.75" thickBot="1" x14ac:dyDescent="0.3">
      <c r="A31" s="45"/>
      <c r="B31" s="7" t="s">
        <v>17</v>
      </c>
      <c r="C31" s="8">
        <v>660.95183416412056</v>
      </c>
      <c r="D31" s="8">
        <v>5.45410038549399</v>
      </c>
      <c r="E31" s="8">
        <v>0</v>
      </c>
      <c r="F31" s="8">
        <v>15.764961170625252</v>
      </c>
      <c r="G31" s="8">
        <v>0</v>
      </c>
      <c r="H31" s="8">
        <v>0</v>
      </c>
      <c r="I31" s="8">
        <v>0</v>
      </c>
      <c r="J31" s="8">
        <v>1.4490686766302978E-3</v>
      </c>
      <c r="K31" s="8">
        <v>682.17234478891646</v>
      </c>
      <c r="M31" s="45"/>
      <c r="N31" s="7" t="s">
        <v>17</v>
      </c>
      <c r="O31" s="8">
        <f t="shared" ref="O31:W31" si="3">SUM(O21:O30)</f>
        <v>104463.43738963926</v>
      </c>
      <c r="P31" s="9">
        <f t="shared" si="3"/>
        <v>344.15373432467078</v>
      </c>
      <c r="Q31" s="9">
        <f t="shared" si="3"/>
        <v>0</v>
      </c>
      <c r="R31" s="9">
        <f t="shared" si="3"/>
        <v>1765.6756511100282</v>
      </c>
      <c r="S31" s="9">
        <f t="shared" si="3"/>
        <v>0</v>
      </c>
      <c r="T31" s="9">
        <f t="shared" si="3"/>
        <v>0</v>
      </c>
      <c r="U31" s="9">
        <f t="shared" si="3"/>
        <v>0</v>
      </c>
      <c r="V31" s="9">
        <f t="shared" si="3"/>
        <v>0.10737598893830505</v>
      </c>
      <c r="W31" s="9">
        <f t="shared" si="3"/>
        <v>106573.3741510629</v>
      </c>
    </row>
    <row r="34" spans="1:23" ht="15.75" thickBot="1" x14ac:dyDescent="0.3"/>
    <row r="35" spans="1:23" x14ac:dyDescent="0.25">
      <c r="A35" s="41" t="s">
        <v>5</v>
      </c>
      <c r="B35" s="41"/>
      <c r="C35" s="42" t="s">
        <v>9</v>
      </c>
      <c r="D35" s="42"/>
      <c r="E35" s="42"/>
      <c r="F35" s="42"/>
      <c r="G35" s="42"/>
      <c r="H35" s="42"/>
      <c r="I35" s="42"/>
      <c r="J35" s="42"/>
      <c r="K35" s="42"/>
      <c r="M35" s="41" t="str">
        <f>+A35</f>
        <v>SELVA</v>
      </c>
      <c r="N35" s="41"/>
      <c r="O35" s="42" t="s">
        <v>9</v>
      </c>
      <c r="P35" s="42"/>
      <c r="Q35" s="42"/>
      <c r="R35" s="42"/>
      <c r="S35" s="42"/>
      <c r="T35" s="42"/>
      <c r="U35" s="42"/>
      <c r="V35" s="42"/>
      <c r="W35" s="42"/>
    </row>
    <row r="36" spans="1:23" ht="18" x14ac:dyDescent="0.25">
      <c r="A36" s="43" t="s">
        <v>30</v>
      </c>
      <c r="B36" s="43"/>
      <c r="C36" s="1" t="s">
        <v>43</v>
      </c>
      <c r="D36" s="1" t="s">
        <v>10</v>
      </c>
      <c r="E36" s="1" t="s">
        <v>11</v>
      </c>
      <c r="F36" s="1" t="s">
        <v>12</v>
      </c>
      <c r="G36" s="1" t="s">
        <v>13</v>
      </c>
      <c r="H36" s="1" t="s">
        <v>14</v>
      </c>
      <c r="I36" s="1" t="s">
        <v>15</v>
      </c>
      <c r="J36" s="1" t="s">
        <v>16</v>
      </c>
      <c r="K36" s="1" t="s">
        <v>17</v>
      </c>
      <c r="M36" s="43" t="s">
        <v>39</v>
      </c>
      <c r="N36" s="43"/>
      <c r="O36" s="1" t="s">
        <v>38</v>
      </c>
      <c r="P36" s="1" t="s">
        <v>10</v>
      </c>
      <c r="Q36" s="1" t="s">
        <v>11</v>
      </c>
      <c r="R36" s="1" t="s">
        <v>12</v>
      </c>
      <c r="S36" s="1" t="s">
        <v>13</v>
      </c>
      <c r="T36" s="1" t="s">
        <v>14</v>
      </c>
      <c r="U36" s="1" t="s">
        <v>15</v>
      </c>
      <c r="V36" s="1" t="s">
        <v>16</v>
      </c>
      <c r="W36" s="1" t="s">
        <v>17</v>
      </c>
    </row>
    <row r="37" spans="1:23" x14ac:dyDescent="0.25">
      <c r="A37" s="44" t="s">
        <v>18</v>
      </c>
      <c r="B37" s="2" t="s">
        <v>19</v>
      </c>
      <c r="C37" s="3">
        <v>2.7767484823783981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2.7767484823783981</v>
      </c>
      <c r="M37" s="44" t="s">
        <v>18</v>
      </c>
      <c r="N37" s="2" t="s">
        <v>19</v>
      </c>
      <c r="O37" s="3">
        <f>+C37*'Coeficientes emision'!$C$4</f>
        <v>438.86509763990585</v>
      </c>
      <c r="P37" s="4">
        <f>+D37*'Coeficientes emision'!$D$4</f>
        <v>0</v>
      </c>
      <c r="Q37" s="4">
        <f>+E37*'Coeficientes emision'!$E$4</f>
        <v>0</v>
      </c>
      <c r="R37" s="4">
        <f>+F37*'Coeficientes emision'!$F$4</f>
        <v>0</v>
      </c>
      <c r="S37" s="4">
        <f>+G37*'Coeficientes emision'!$G$4</f>
        <v>0</v>
      </c>
      <c r="T37" s="4">
        <f>+H37*'Coeficientes emision'!$H$4</f>
        <v>0</v>
      </c>
      <c r="U37" s="4">
        <f>+I37*'Coeficientes emision'!$I$4</f>
        <v>0</v>
      </c>
      <c r="V37" s="4">
        <f>+J37*'Coeficientes emision'!$J$4</f>
        <v>0</v>
      </c>
      <c r="W37" s="4">
        <f t="shared" ref="W37:W46" si="4">SUM(O37:V37)</f>
        <v>438.86509763990585</v>
      </c>
    </row>
    <row r="38" spans="1:23" ht="18" x14ac:dyDescent="0.25">
      <c r="A38" s="44"/>
      <c r="B38" s="5" t="s">
        <v>20</v>
      </c>
      <c r="C38" s="6">
        <v>0.93843882760349651</v>
      </c>
      <c r="D38" s="6">
        <v>3.6484971721709969</v>
      </c>
      <c r="E38" s="6">
        <v>0</v>
      </c>
      <c r="F38" s="6">
        <v>2.366239359974093</v>
      </c>
      <c r="G38" s="6">
        <v>0.77588678669854583</v>
      </c>
      <c r="H38" s="6">
        <v>0</v>
      </c>
      <c r="I38" s="6">
        <v>0</v>
      </c>
      <c r="J38" s="6">
        <v>0</v>
      </c>
      <c r="K38" s="6">
        <v>7.7290621464471325</v>
      </c>
      <c r="M38" s="44"/>
      <c r="N38" s="5" t="s">
        <v>20</v>
      </c>
      <c r="O38" s="6">
        <f>+C38*'Coeficientes emision'!$C$5</f>
        <v>148.32025670273262</v>
      </c>
      <c r="P38" s="6">
        <f>+D38*'Coeficientes emision'!$D$5</f>
        <v>230.22017156398991</v>
      </c>
      <c r="Q38" s="6">
        <f>+E38*'Coeficientes emision'!$E$5</f>
        <v>0</v>
      </c>
      <c r="R38" s="6">
        <f>+F38*'Coeficientes emision'!$F$5</f>
        <v>265.01880831709843</v>
      </c>
      <c r="S38" s="6">
        <f>+G38*'Coeficientes emision'!$G$5</f>
        <v>86.899320110237127</v>
      </c>
      <c r="T38" s="6">
        <f>+H38*'Coeficientes emision'!$H$5</f>
        <v>0</v>
      </c>
      <c r="U38" s="6">
        <f>+I38*'Coeficientes emision'!$I$5</f>
        <v>0</v>
      </c>
      <c r="V38" s="6">
        <f>+J38*'Coeficientes emision'!$J$5</f>
        <v>0</v>
      </c>
      <c r="W38" s="6">
        <f t="shared" si="4"/>
        <v>730.45855669405807</v>
      </c>
    </row>
    <row r="39" spans="1:23" ht="27" x14ac:dyDescent="0.25">
      <c r="A39" s="44"/>
      <c r="B39" s="2" t="s">
        <v>21</v>
      </c>
      <c r="C39" s="3">
        <v>1.1736417092985705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1.1736417092985705</v>
      </c>
      <c r="M39" s="44"/>
      <c r="N39" s="2" t="s">
        <v>21</v>
      </c>
      <c r="O39" s="3">
        <f>+C39*'Coeficientes emision'!$C$6</f>
        <v>185.49407215463907</v>
      </c>
      <c r="P39" s="4">
        <f>+D39*'Coeficientes emision'!$D$6</f>
        <v>0</v>
      </c>
      <c r="Q39" s="4">
        <f>+E39*'Coeficientes emision'!$E$6</f>
        <v>0</v>
      </c>
      <c r="R39" s="4">
        <f>+F39*'Coeficientes emision'!$F$6</f>
        <v>0</v>
      </c>
      <c r="S39" s="4">
        <f>+G39*'Coeficientes emision'!$G$6</f>
        <v>0</v>
      </c>
      <c r="T39" s="4">
        <f>+H39*'Coeficientes emision'!$H$6</f>
        <v>0</v>
      </c>
      <c r="U39" s="4">
        <f>+I39*'Coeficientes emision'!$I$6</f>
        <v>0</v>
      </c>
      <c r="V39" s="4">
        <f>+J39*'Coeficientes emision'!$J$6</f>
        <v>0</v>
      </c>
      <c r="W39" s="4">
        <f t="shared" si="4"/>
        <v>185.49407215463907</v>
      </c>
    </row>
    <row r="40" spans="1:23" ht="18" x14ac:dyDescent="0.25">
      <c r="A40" s="44"/>
      <c r="B40" s="5" t="s">
        <v>22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M40" s="44"/>
      <c r="N40" s="5" t="s">
        <v>22</v>
      </c>
      <c r="O40" s="6">
        <f>+C40*'Coeficientes emision'!$C$7</f>
        <v>0</v>
      </c>
      <c r="P40" s="6">
        <f>+D40*'Coeficientes emision'!$D$7</f>
        <v>0</v>
      </c>
      <c r="Q40" s="6">
        <f>+E40*'Coeficientes emision'!$E$7</f>
        <v>0</v>
      </c>
      <c r="R40" s="6">
        <f>+F40*'Coeficientes emision'!$F$7</f>
        <v>0</v>
      </c>
      <c r="S40" s="6">
        <f>+G40*'Coeficientes emision'!$G$7</f>
        <v>0</v>
      </c>
      <c r="T40" s="6">
        <f>+H40*'Coeficientes emision'!$H$7</f>
        <v>0</v>
      </c>
      <c r="U40" s="6">
        <f>+I40*'Coeficientes emision'!$I$7</f>
        <v>0</v>
      </c>
      <c r="V40" s="6">
        <f>+J40*'Coeficientes emision'!$J$7</f>
        <v>0</v>
      </c>
      <c r="W40" s="6">
        <f t="shared" si="4"/>
        <v>0</v>
      </c>
    </row>
    <row r="41" spans="1:23" ht="18" x14ac:dyDescent="0.25">
      <c r="A41" s="44"/>
      <c r="B41" s="2" t="s">
        <v>23</v>
      </c>
      <c r="C41" s="3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M41" s="44"/>
      <c r="N41" s="2" t="s">
        <v>23</v>
      </c>
      <c r="O41" s="3">
        <f>+C41*'Coeficientes emision'!$C$8</f>
        <v>0</v>
      </c>
      <c r="P41" s="4">
        <f>+D41*'Coeficientes emision'!$D$8</f>
        <v>0</v>
      </c>
      <c r="Q41" s="4">
        <f>+E41*'Coeficientes emision'!$E$8</f>
        <v>0</v>
      </c>
      <c r="R41" s="4">
        <f>+F41*'Coeficientes emision'!$F$8</f>
        <v>0</v>
      </c>
      <c r="S41" s="4">
        <f>+G41*'Coeficientes emision'!$G$8</f>
        <v>0</v>
      </c>
      <c r="T41" s="4">
        <f>+H41*'Coeficientes emision'!$H$8</f>
        <v>0</v>
      </c>
      <c r="U41" s="4">
        <f>+I41*'Coeficientes emision'!$I$8</f>
        <v>0</v>
      </c>
      <c r="V41" s="4">
        <f>+J41*'Coeficientes emision'!$J$8</f>
        <v>0</v>
      </c>
      <c r="W41" s="4">
        <f t="shared" si="4"/>
        <v>0</v>
      </c>
    </row>
    <row r="42" spans="1:23" ht="27" x14ac:dyDescent="0.25">
      <c r="A42" s="44"/>
      <c r="B42" s="5" t="s">
        <v>24</v>
      </c>
      <c r="C42" s="6">
        <v>9.6817557209780887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9.6817557209780887</v>
      </c>
      <c r="M42" s="44"/>
      <c r="N42" s="5" t="s">
        <v>24</v>
      </c>
      <c r="O42" s="6">
        <f>+C42*'Coeficientes emision'!$C$9</f>
        <v>1530.201491700587</v>
      </c>
      <c r="P42" s="6">
        <f>+D42*'Coeficientes emision'!$D$9</f>
        <v>0</v>
      </c>
      <c r="Q42" s="6">
        <f>+E42*'Coeficientes emision'!$E$9</f>
        <v>0</v>
      </c>
      <c r="R42" s="6">
        <f>+F42*'Coeficientes emision'!$F$9</f>
        <v>0</v>
      </c>
      <c r="S42" s="6">
        <f>+G42*'Coeficientes emision'!$G$9</f>
        <v>0</v>
      </c>
      <c r="T42" s="6">
        <f>+H42*'Coeficientes emision'!$H$9</f>
        <v>0</v>
      </c>
      <c r="U42" s="6">
        <f>+I42*'Coeficientes emision'!$I$9</f>
        <v>0</v>
      </c>
      <c r="V42" s="6">
        <f>+J42*'Coeficientes emision'!$J$9</f>
        <v>0</v>
      </c>
      <c r="W42" s="6">
        <f t="shared" si="4"/>
        <v>1530.201491700587</v>
      </c>
    </row>
    <row r="43" spans="1:23" ht="18" x14ac:dyDescent="0.25">
      <c r="A43" s="44"/>
      <c r="B43" s="2" t="s">
        <v>25</v>
      </c>
      <c r="C43" s="3">
        <v>1.9727822675337567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1.9727822675337567</v>
      </c>
      <c r="M43" s="44"/>
      <c r="N43" s="2" t="s">
        <v>25</v>
      </c>
      <c r="O43" s="3">
        <f>+C43*'Coeficientes emision'!$C$10</f>
        <v>311.79823738371027</v>
      </c>
      <c r="P43" s="4">
        <f>+D43*'Coeficientes emision'!$D$10</f>
        <v>0</v>
      </c>
      <c r="Q43" s="4">
        <f>+E43*'Coeficientes emision'!$E$10</f>
        <v>0</v>
      </c>
      <c r="R43" s="4">
        <f>+F43*'Coeficientes emision'!$F$10</f>
        <v>0</v>
      </c>
      <c r="S43" s="4">
        <f>+G43*'Coeficientes emision'!$G$10</f>
        <v>0</v>
      </c>
      <c r="T43" s="4">
        <f>+H43*'Coeficientes emision'!$H$10</f>
        <v>0</v>
      </c>
      <c r="U43" s="4">
        <f>+I43*'Coeficientes emision'!$I$10</f>
        <v>0</v>
      </c>
      <c r="V43" s="4">
        <f>+J43*'Coeficientes emision'!$J$10</f>
        <v>0</v>
      </c>
      <c r="W43" s="4">
        <f t="shared" si="4"/>
        <v>311.79823738371027</v>
      </c>
    </row>
    <row r="44" spans="1:23" ht="27" x14ac:dyDescent="0.25">
      <c r="A44" s="44"/>
      <c r="B44" s="5" t="s">
        <v>26</v>
      </c>
      <c r="C44" s="6">
        <v>1.8897793988973774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1.8897793988973774</v>
      </c>
      <c r="M44" s="44"/>
      <c r="N44" s="5" t="s">
        <v>26</v>
      </c>
      <c r="O44" s="6">
        <f>+C44*'Coeficientes emision'!$C$11</f>
        <v>298.67963399573051</v>
      </c>
      <c r="P44" s="6">
        <f>+D44*'Coeficientes emision'!$D$11</f>
        <v>0</v>
      </c>
      <c r="Q44" s="6">
        <f>+E44*'Coeficientes emision'!$E$11</f>
        <v>0</v>
      </c>
      <c r="R44" s="6">
        <f>+F44*'Coeficientes emision'!$F$11</f>
        <v>0</v>
      </c>
      <c r="S44" s="6">
        <f>+G44*'Coeficientes emision'!$G$11</f>
        <v>0</v>
      </c>
      <c r="T44" s="6">
        <f>+H44*'Coeficientes emision'!$H$11</f>
        <v>0</v>
      </c>
      <c r="U44" s="6">
        <f>+I44*'Coeficientes emision'!$I$11</f>
        <v>0</v>
      </c>
      <c r="V44" s="6">
        <f>+J44*'Coeficientes emision'!$J$11</f>
        <v>0</v>
      </c>
      <c r="W44" s="6">
        <f t="shared" si="4"/>
        <v>298.67963399573051</v>
      </c>
    </row>
    <row r="45" spans="1:23" ht="18" x14ac:dyDescent="0.25">
      <c r="A45" s="44"/>
      <c r="B45" s="2" t="s">
        <v>33</v>
      </c>
      <c r="C45" s="3">
        <v>5.195443654878458E-3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3.5389103602826008E-4</v>
      </c>
      <c r="J45" s="4">
        <v>0</v>
      </c>
      <c r="K45" s="4">
        <v>5.5493346909067185E-3</v>
      </c>
      <c r="M45" s="44"/>
      <c r="N45" s="2" t="s">
        <v>33</v>
      </c>
      <c r="O45" s="3">
        <f>+C45*'Coeficientes emision'!$C$12</f>
        <v>0.82113986965354036</v>
      </c>
      <c r="P45" s="4">
        <f>+D45*'Coeficientes emision'!$D$12</f>
        <v>0</v>
      </c>
      <c r="Q45" s="4">
        <f>+E45*'Coeficientes emision'!$E$12</f>
        <v>0</v>
      </c>
      <c r="R45" s="4">
        <f>+F45*'Coeficientes emision'!$F$12</f>
        <v>0</v>
      </c>
      <c r="S45" s="4">
        <f>+G45*'Coeficientes emision'!$G$12</f>
        <v>0</v>
      </c>
      <c r="T45" s="4">
        <f>+H45*'Coeficientes emision'!$H$12</f>
        <v>0</v>
      </c>
      <c r="U45" s="4">
        <f>+I45*'Coeficientes emision'!$I$12</f>
        <v>2.4524648796758423E-2</v>
      </c>
      <c r="V45" s="4">
        <f>+J45*'Coeficientes emision'!$J$12</f>
        <v>0</v>
      </c>
      <c r="W45" s="4">
        <f t="shared" si="4"/>
        <v>0.84566451845029877</v>
      </c>
    </row>
    <row r="46" spans="1:23" ht="18" x14ac:dyDescent="0.25">
      <c r="A46" s="44"/>
      <c r="B46" s="5" t="s">
        <v>28</v>
      </c>
      <c r="C46" s="6">
        <v>69.072058118412414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69.072058118412414</v>
      </c>
      <c r="M46" s="44"/>
      <c r="N46" s="5" t="s">
        <v>28</v>
      </c>
      <c r="O46" s="6">
        <f>+C46*'Coeficientes emision'!$C$13</f>
        <v>10916.838785615082</v>
      </c>
      <c r="P46" s="6">
        <f>+D46*'Coeficientes emision'!$D$13</f>
        <v>0</v>
      </c>
      <c r="Q46" s="6">
        <f>+E46*'Coeficientes emision'!$E$13</f>
        <v>0</v>
      </c>
      <c r="R46" s="6">
        <f>+F46*'Coeficientes emision'!$F$13</f>
        <v>0</v>
      </c>
      <c r="S46" s="6">
        <f>+G46*'Coeficientes emision'!$G$13</f>
        <v>0</v>
      </c>
      <c r="T46" s="6">
        <f>+H46*'Coeficientes emision'!$H$13</f>
        <v>0</v>
      </c>
      <c r="U46" s="6">
        <f>+I46*'Coeficientes emision'!$I$13</f>
        <v>0</v>
      </c>
      <c r="V46" s="6">
        <f>+J46*'Coeficientes emision'!$J$13</f>
        <v>0</v>
      </c>
      <c r="W46" s="6">
        <f t="shared" si="4"/>
        <v>10916.838785615082</v>
      </c>
    </row>
    <row r="47" spans="1:23" ht="15.75" thickBot="1" x14ac:dyDescent="0.3">
      <c r="A47" s="45"/>
      <c r="B47" s="7" t="s">
        <v>17</v>
      </c>
      <c r="C47" s="8">
        <v>87.510399968756985</v>
      </c>
      <c r="D47" s="8">
        <v>3.6484971721709969</v>
      </c>
      <c r="E47" s="8">
        <v>0</v>
      </c>
      <c r="F47" s="8">
        <v>2.366239359974093</v>
      </c>
      <c r="G47" s="8">
        <v>0.77588678669854583</v>
      </c>
      <c r="H47" s="8">
        <v>0</v>
      </c>
      <c r="I47" s="8">
        <v>3.5389103602826008E-4</v>
      </c>
      <c r="J47" s="8">
        <v>0</v>
      </c>
      <c r="K47" s="8">
        <v>94.301377178636642</v>
      </c>
      <c r="M47" s="45"/>
      <c r="N47" s="7" t="s">
        <v>17</v>
      </c>
      <c r="O47" s="8">
        <f t="shared" ref="O47:W47" si="5">SUM(O37:O46)</f>
        <v>13831.01871506204</v>
      </c>
      <c r="P47" s="9">
        <f t="shared" si="5"/>
        <v>230.22017156398991</v>
      </c>
      <c r="Q47" s="9">
        <f t="shared" si="5"/>
        <v>0</v>
      </c>
      <c r="R47" s="9">
        <f t="shared" si="5"/>
        <v>265.01880831709843</v>
      </c>
      <c r="S47" s="9">
        <f t="shared" si="5"/>
        <v>86.899320110237127</v>
      </c>
      <c r="T47" s="9">
        <f t="shared" si="5"/>
        <v>0</v>
      </c>
      <c r="U47" s="9">
        <f t="shared" si="5"/>
        <v>2.4524648796758423E-2</v>
      </c>
      <c r="V47" s="9">
        <f t="shared" si="5"/>
        <v>0</v>
      </c>
      <c r="W47" s="9">
        <f t="shared" si="5"/>
        <v>14413.181539702164</v>
      </c>
    </row>
  </sheetData>
  <mergeCells count="26">
    <mergeCell ref="M37:M47"/>
    <mergeCell ref="A1:K1"/>
    <mergeCell ref="M1:W1"/>
    <mergeCell ref="M20:N20"/>
    <mergeCell ref="M21:M31"/>
    <mergeCell ref="M35:N35"/>
    <mergeCell ref="O35:W35"/>
    <mergeCell ref="M36:N36"/>
    <mergeCell ref="M3:N3"/>
    <mergeCell ref="O3:W3"/>
    <mergeCell ref="M4:N4"/>
    <mergeCell ref="M5:M15"/>
    <mergeCell ref="M19:N19"/>
    <mergeCell ref="O19:W19"/>
    <mergeCell ref="A37:A47"/>
    <mergeCell ref="A4:B4"/>
    <mergeCell ref="A3:B3"/>
    <mergeCell ref="C3:K3"/>
    <mergeCell ref="A35:B35"/>
    <mergeCell ref="C35:K35"/>
    <mergeCell ref="A36:B36"/>
    <mergeCell ref="A5:A15"/>
    <mergeCell ref="A19:B19"/>
    <mergeCell ref="C19:K19"/>
    <mergeCell ref="A20:B20"/>
    <mergeCell ref="A21:A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showZeros="0" zoomScaleNormal="100" workbookViewId="0">
      <selection activeCell="A3" sqref="A3:K78"/>
    </sheetView>
  </sheetViews>
  <sheetFormatPr baseColWidth="10" defaultColWidth="9.140625" defaultRowHeight="15" x14ac:dyDescent="0.25"/>
  <sheetData>
    <row r="1" spans="1:24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M1" s="46" t="s">
        <v>39</v>
      </c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4" ht="15.75" thickBot="1" x14ac:dyDescent="0.3"/>
    <row r="3" spans="1:24" ht="15" customHeight="1" x14ac:dyDescent="0.25">
      <c r="A3" s="41" t="s">
        <v>31</v>
      </c>
      <c r="B3" s="41"/>
      <c r="C3" s="42" t="s">
        <v>9</v>
      </c>
      <c r="D3" s="42"/>
      <c r="E3" s="42"/>
      <c r="F3" s="42"/>
      <c r="G3" s="42"/>
      <c r="H3" s="42"/>
      <c r="I3" s="42"/>
      <c r="J3" s="42"/>
      <c r="K3" s="42"/>
      <c r="M3" s="41" t="str">
        <f>+A3</f>
        <v>LMM</v>
      </c>
      <c r="N3" s="41"/>
      <c r="O3" s="42" t="s">
        <v>9</v>
      </c>
      <c r="P3" s="42"/>
      <c r="Q3" s="42"/>
      <c r="R3" s="42"/>
      <c r="S3" s="42"/>
      <c r="T3" s="42"/>
      <c r="U3" s="42"/>
      <c r="V3" s="42"/>
      <c r="W3" s="42"/>
    </row>
    <row r="4" spans="1:24" ht="18" x14ac:dyDescent="0.25">
      <c r="A4" s="43" t="s">
        <v>30</v>
      </c>
      <c r="B4" s="43"/>
      <c r="C4" s="1" t="s">
        <v>43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M4" s="43" t="s">
        <v>39</v>
      </c>
      <c r="N4" s="43"/>
      <c r="O4" s="1" t="s">
        <v>38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15</v>
      </c>
      <c r="V4" s="1" t="s">
        <v>16</v>
      </c>
      <c r="W4" s="1" t="s">
        <v>17</v>
      </c>
    </row>
    <row r="5" spans="1:24" x14ac:dyDescent="0.25">
      <c r="A5" s="44" t="s">
        <v>18</v>
      </c>
      <c r="B5" s="2" t="s">
        <v>19</v>
      </c>
      <c r="C5" s="3">
        <v>24.344474095974284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24.344474095974284</v>
      </c>
      <c r="M5" s="44" t="s">
        <v>18</v>
      </c>
      <c r="N5" s="2" t="s">
        <v>19</v>
      </c>
      <c r="O5" s="3">
        <f>+C5*'Coeficientes emision'!$C$4</f>
        <v>3847.6441308687358</v>
      </c>
      <c r="P5" s="4">
        <f>+D5*'Coeficientes emision'!$D$4</f>
        <v>0</v>
      </c>
      <c r="Q5" s="4">
        <f>+E5*'Coeficientes emision'!$E$4</f>
        <v>0</v>
      </c>
      <c r="R5" s="4">
        <f>+F5*'Coeficientes emision'!$F$4</f>
        <v>0</v>
      </c>
      <c r="S5" s="4">
        <f>+G5*'Coeficientes emision'!$G$4</f>
        <v>0</v>
      </c>
      <c r="T5" s="4">
        <f>+H5*'Coeficientes emision'!$H$4</f>
        <v>0</v>
      </c>
      <c r="U5" s="4">
        <f>+I5*'Coeficientes emision'!$I$4</f>
        <v>0</v>
      </c>
      <c r="V5" s="4">
        <f>+J5*'Coeficientes emision'!$J$4</f>
        <v>0</v>
      </c>
      <c r="W5" s="4">
        <f t="shared" ref="W5:W14" si="0">SUM(O5:V5)</f>
        <v>3847.6441308687358</v>
      </c>
      <c r="X5">
        <f>W5/1000</f>
        <v>3.8476441308687357</v>
      </c>
    </row>
    <row r="6" spans="1:24" ht="18" x14ac:dyDescent="0.25">
      <c r="A6" s="44"/>
      <c r="B6" s="5" t="s">
        <v>20</v>
      </c>
      <c r="C6" s="6">
        <v>6.9220588306320652</v>
      </c>
      <c r="D6" s="6">
        <v>9.1349818671191017</v>
      </c>
      <c r="E6" s="6">
        <v>3.6183412447615355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19.675381942512701</v>
      </c>
      <c r="M6" s="44"/>
      <c r="N6" s="5" t="s">
        <v>20</v>
      </c>
      <c r="O6" s="6">
        <f>+C6*'Coeficientes emision'!$C$5</f>
        <v>1094.0313981813979</v>
      </c>
      <c r="P6" s="6">
        <f>+D6*'Coeficientes emision'!$D$5</f>
        <v>576.41735581521527</v>
      </c>
      <c r="Q6" s="6">
        <f>+E6*'Coeficientes emision'!$E$5</f>
        <v>202.98894383112216</v>
      </c>
      <c r="R6" s="6">
        <f>+F6*'Coeficientes emision'!$F$5</f>
        <v>0</v>
      </c>
      <c r="S6" s="6">
        <f>+G6*'Coeficientes emision'!$G$5</f>
        <v>0</v>
      </c>
      <c r="T6" s="6">
        <f>+H6*'Coeficientes emision'!$H$5</f>
        <v>0</v>
      </c>
      <c r="U6" s="6">
        <f>+I6*'Coeficientes emision'!$I$5</f>
        <v>0</v>
      </c>
      <c r="V6" s="6">
        <f>+J6*'Coeficientes emision'!$J$5</f>
        <v>0</v>
      </c>
      <c r="W6" s="6">
        <f t="shared" si="0"/>
        <v>1873.4376978277353</v>
      </c>
      <c r="X6">
        <f t="shared" ref="X6:X15" si="1">W6/1000</f>
        <v>1.8734376978277354</v>
      </c>
    </row>
    <row r="7" spans="1:24" ht="27" x14ac:dyDescent="0.25">
      <c r="A7" s="44"/>
      <c r="B7" s="2" t="s">
        <v>21</v>
      </c>
      <c r="C7" s="3">
        <v>3.7536257461975135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3.7536257461975135</v>
      </c>
      <c r="M7" s="44"/>
      <c r="N7" s="2" t="s">
        <v>21</v>
      </c>
      <c r="O7" s="3">
        <f>+C7*'Coeficientes emision'!$C$6</f>
        <v>593.2605491865171</v>
      </c>
      <c r="P7" s="4">
        <f>+D7*'Coeficientes emision'!$D$6</f>
        <v>0</v>
      </c>
      <c r="Q7" s="4">
        <f>+E7*'Coeficientes emision'!$E$6</f>
        <v>0</v>
      </c>
      <c r="R7" s="4">
        <f>+F7*'Coeficientes emision'!$F$6</f>
        <v>0</v>
      </c>
      <c r="S7" s="4">
        <f>+G7*'Coeficientes emision'!$G$6</f>
        <v>0</v>
      </c>
      <c r="T7" s="4">
        <f>+H7*'Coeficientes emision'!$H$6</f>
        <v>0</v>
      </c>
      <c r="U7" s="4">
        <f>+I7*'Coeficientes emision'!$I$6</f>
        <v>0</v>
      </c>
      <c r="V7" s="4">
        <f>+J7*'Coeficientes emision'!$J$6</f>
        <v>0</v>
      </c>
      <c r="W7" s="4">
        <f t="shared" si="0"/>
        <v>593.2605491865171</v>
      </c>
      <c r="X7">
        <f t="shared" si="1"/>
        <v>0.59326054918651705</v>
      </c>
    </row>
    <row r="8" spans="1:24" ht="18" x14ac:dyDescent="0.25">
      <c r="A8" s="44"/>
      <c r="B8" s="5" t="s">
        <v>22</v>
      </c>
      <c r="C8" s="6">
        <v>0.61165854100546135</v>
      </c>
      <c r="D8" s="6">
        <v>2.4346079235829956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3.0462664645884567</v>
      </c>
      <c r="M8" s="44"/>
      <c r="N8" s="5" t="s">
        <v>22</v>
      </c>
      <c r="O8" s="6">
        <f>+C8*'Coeficientes emision'!$C$7</f>
        <v>96.672632405913177</v>
      </c>
      <c r="P8" s="6">
        <f>+D8*'Coeficientes emision'!$D$7</f>
        <v>153.62375997808704</v>
      </c>
      <c r="Q8" s="6">
        <f>+E8*'Coeficientes emision'!$E$7</f>
        <v>0</v>
      </c>
      <c r="R8" s="6">
        <f>+F8*'Coeficientes emision'!$F$7</f>
        <v>0</v>
      </c>
      <c r="S8" s="6">
        <f>+G8*'Coeficientes emision'!$G$7</f>
        <v>0</v>
      </c>
      <c r="T8" s="6">
        <f>+H8*'Coeficientes emision'!$H$7</f>
        <v>0</v>
      </c>
      <c r="U8" s="6">
        <f>+I8*'Coeficientes emision'!$I$7</f>
        <v>0</v>
      </c>
      <c r="V8" s="6">
        <f>+J8*'Coeficientes emision'!$J$7</f>
        <v>0</v>
      </c>
      <c r="W8" s="6">
        <f t="shared" si="0"/>
        <v>250.29639238400023</v>
      </c>
      <c r="X8">
        <f t="shared" si="1"/>
        <v>0.25029639238400025</v>
      </c>
    </row>
    <row r="9" spans="1:24" ht="18" x14ac:dyDescent="0.25">
      <c r="A9" s="44"/>
      <c r="B9" s="2" t="s">
        <v>23</v>
      </c>
      <c r="C9" s="3">
        <v>1.4760990431504344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1.4760990431504344</v>
      </c>
      <c r="M9" s="44"/>
      <c r="N9" s="2" t="s">
        <v>23</v>
      </c>
      <c r="O9" s="3">
        <f>+C9*'Coeficientes emision'!$C$8</f>
        <v>233.29745376992616</v>
      </c>
      <c r="P9" s="4">
        <f>+D9*'Coeficientes emision'!$D$8</f>
        <v>0</v>
      </c>
      <c r="Q9" s="4">
        <f>+E9*'Coeficientes emision'!$E$8</f>
        <v>0</v>
      </c>
      <c r="R9" s="4">
        <f>+F9*'Coeficientes emision'!$F$8</f>
        <v>0</v>
      </c>
      <c r="S9" s="4">
        <f>+G9*'Coeficientes emision'!$G$8</f>
        <v>0</v>
      </c>
      <c r="T9" s="4">
        <f>+H9*'Coeficientes emision'!$H$8</f>
        <v>0</v>
      </c>
      <c r="U9" s="4">
        <f>+I9*'Coeficientes emision'!$I$8</f>
        <v>0</v>
      </c>
      <c r="V9" s="4">
        <f>+J9*'Coeficientes emision'!$J$8</f>
        <v>0</v>
      </c>
      <c r="W9" s="4">
        <f t="shared" si="0"/>
        <v>233.29745376992616</v>
      </c>
      <c r="X9">
        <f t="shared" si="1"/>
        <v>0.23329745376992617</v>
      </c>
    </row>
    <row r="10" spans="1:24" ht="27" x14ac:dyDescent="0.25">
      <c r="A10" s="44"/>
      <c r="B10" s="5" t="s">
        <v>24</v>
      </c>
      <c r="C10" s="6">
        <v>3.5704298808578598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3.5704298808578598</v>
      </c>
      <c r="M10" s="44"/>
      <c r="N10" s="5" t="s">
        <v>24</v>
      </c>
      <c r="O10" s="6">
        <f>+C10*'Coeficientes emision'!$C$9</f>
        <v>564.30644266958484</v>
      </c>
      <c r="P10" s="6">
        <f>+D10*'Coeficientes emision'!$D$9</f>
        <v>0</v>
      </c>
      <c r="Q10" s="6">
        <f>+E10*'Coeficientes emision'!$E$9</f>
        <v>0</v>
      </c>
      <c r="R10" s="6">
        <f>+F10*'Coeficientes emision'!$F$9</f>
        <v>0</v>
      </c>
      <c r="S10" s="6">
        <f>+G10*'Coeficientes emision'!$G$9</f>
        <v>0</v>
      </c>
      <c r="T10" s="6">
        <f>+H10*'Coeficientes emision'!$H$9</f>
        <v>0</v>
      </c>
      <c r="U10" s="6">
        <f>+I10*'Coeficientes emision'!$I$9</f>
        <v>0</v>
      </c>
      <c r="V10" s="6">
        <f>+J10*'Coeficientes emision'!$J$9</f>
        <v>0</v>
      </c>
      <c r="W10" s="6">
        <f t="shared" si="0"/>
        <v>564.30644266958484</v>
      </c>
      <c r="X10">
        <f t="shared" si="1"/>
        <v>0.56430644266958485</v>
      </c>
    </row>
    <row r="11" spans="1:24" ht="18" x14ac:dyDescent="0.25">
      <c r="A11" s="44"/>
      <c r="B11" s="2" t="s">
        <v>25</v>
      </c>
      <c r="C11" s="3">
        <v>1.727181952787153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1.727181952787153</v>
      </c>
      <c r="M11" s="44"/>
      <c r="N11" s="2" t="s">
        <v>25</v>
      </c>
      <c r="O11" s="3">
        <f>+C11*'Coeficientes emision'!$C$10</f>
        <v>272.98110763800958</v>
      </c>
      <c r="P11" s="4">
        <f>+D11*'Coeficientes emision'!$D$10</f>
        <v>0</v>
      </c>
      <c r="Q11" s="4">
        <f>+E11*'Coeficientes emision'!$E$10</f>
        <v>0</v>
      </c>
      <c r="R11" s="4">
        <f>+F11*'Coeficientes emision'!$F$10</f>
        <v>0</v>
      </c>
      <c r="S11" s="4">
        <f>+G11*'Coeficientes emision'!$G$10</f>
        <v>0</v>
      </c>
      <c r="T11" s="4">
        <f>+H11*'Coeficientes emision'!$H$10</f>
        <v>0</v>
      </c>
      <c r="U11" s="4">
        <f>+I11*'Coeficientes emision'!$I$10</f>
        <v>0</v>
      </c>
      <c r="V11" s="4">
        <f>+J11*'Coeficientes emision'!$J$10</f>
        <v>0</v>
      </c>
      <c r="W11" s="4">
        <f t="shared" si="0"/>
        <v>272.98110763800958</v>
      </c>
      <c r="X11">
        <f t="shared" si="1"/>
        <v>0.27298110763800959</v>
      </c>
    </row>
    <row r="12" spans="1:24" ht="27" x14ac:dyDescent="0.25">
      <c r="A12" s="44"/>
      <c r="B12" s="5" t="s">
        <v>26</v>
      </c>
      <c r="C12" s="6">
        <v>2.8785468944603414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4.6748444686514977E-2</v>
      </c>
      <c r="K12" s="6">
        <v>2.9252953391468566</v>
      </c>
      <c r="M12" s="44"/>
      <c r="N12" s="5" t="s">
        <v>26</v>
      </c>
      <c r="O12" s="6">
        <f>+C12*'Coeficientes emision'!$C$11</f>
        <v>454.95433666945701</v>
      </c>
      <c r="P12" s="6">
        <f>+D12*'Coeficientes emision'!$D$11</f>
        <v>0</v>
      </c>
      <c r="Q12" s="6">
        <f>+E12*'Coeficientes emision'!$E$11</f>
        <v>0</v>
      </c>
      <c r="R12" s="6">
        <f>+F12*'Coeficientes emision'!$F$11</f>
        <v>0</v>
      </c>
      <c r="S12" s="6">
        <f>+G12*'Coeficientes emision'!$G$11</f>
        <v>0</v>
      </c>
      <c r="T12" s="6">
        <f>+H12*'Coeficientes emision'!$H$11</f>
        <v>0</v>
      </c>
      <c r="U12" s="6">
        <f>+I12*'Coeficientes emision'!$I$11</f>
        <v>0</v>
      </c>
      <c r="V12" s="6">
        <f>+J12*'Coeficientes emision'!$J$11</f>
        <v>3.4640597512707596</v>
      </c>
      <c r="W12" s="6">
        <f t="shared" si="0"/>
        <v>458.41839642072779</v>
      </c>
      <c r="X12">
        <f t="shared" si="1"/>
        <v>0.45841839642072779</v>
      </c>
    </row>
    <row r="13" spans="1:24" ht="18" x14ac:dyDescent="0.25">
      <c r="A13" s="44"/>
      <c r="B13" s="2" t="s">
        <v>33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M13" s="44"/>
      <c r="N13" s="2" t="s">
        <v>33</v>
      </c>
      <c r="O13" s="3">
        <f>+C13*'Coeficientes emision'!$C$12</f>
        <v>0</v>
      </c>
      <c r="P13" s="4">
        <f>+D13*'Coeficientes emision'!$D$12</f>
        <v>0</v>
      </c>
      <c r="Q13" s="4">
        <f>+E13*'Coeficientes emision'!$E$12</f>
        <v>0</v>
      </c>
      <c r="R13" s="4">
        <f>+F13*'Coeficientes emision'!$F$12</f>
        <v>0</v>
      </c>
      <c r="S13" s="4">
        <f>+G13*'Coeficientes emision'!$G$12</f>
        <v>0</v>
      </c>
      <c r="T13" s="4">
        <f>+H13*'Coeficientes emision'!$H$12</f>
        <v>0</v>
      </c>
      <c r="U13" s="4">
        <f>+I13*'Coeficientes emision'!$I$12</f>
        <v>0</v>
      </c>
      <c r="V13" s="4">
        <f>+J13*'Coeficientes emision'!$J$12</f>
        <v>0</v>
      </c>
      <c r="W13" s="4">
        <f t="shared" si="0"/>
        <v>0</v>
      </c>
      <c r="X13">
        <f t="shared" si="1"/>
        <v>0</v>
      </c>
    </row>
    <row r="14" spans="1:24" ht="18" x14ac:dyDescent="0.25">
      <c r="A14" s="44"/>
      <c r="B14" s="5" t="s">
        <v>28</v>
      </c>
      <c r="C14" s="6">
        <v>295.99294717461288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295.99294717461288</v>
      </c>
      <c r="M14" s="44"/>
      <c r="N14" s="5" t="s">
        <v>28</v>
      </c>
      <c r="O14" s="6">
        <f>+C14*'Coeficientes emision'!$C$13</f>
        <v>46781.685300947567</v>
      </c>
      <c r="P14" s="6">
        <f>+D14*'Coeficientes emision'!$D$13</f>
        <v>0</v>
      </c>
      <c r="Q14" s="6">
        <f>+E14*'Coeficientes emision'!$E$13</f>
        <v>0</v>
      </c>
      <c r="R14" s="6">
        <f>+F14*'Coeficientes emision'!$F$13</f>
        <v>0</v>
      </c>
      <c r="S14" s="6">
        <f>+G14*'Coeficientes emision'!$G$13</f>
        <v>0</v>
      </c>
      <c r="T14" s="6">
        <f>+H14*'Coeficientes emision'!$H$13</f>
        <v>0</v>
      </c>
      <c r="U14" s="6">
        <f>+I14*'Coeficientes emision'!$I$13</f>
        <v>0</v>
      </c>
      <c r="V14" s="6">
        <f>+J14*'Coeficientes emision'!$J$13</f>
        <v>0</v>
      </c>
      <c r="W14" s="6">
        <f t="shared" si="0"/>
        <v>46781.685300947567</v>
      </c>
      <c r="X14">
        <f t="shared" si="1"/>
        <v>46.781685300947565</v>
      </c>
    </row>
    <row r="15" spans="1:24" ht="15.75" thickBot="1" x14ac:dyDescent="0.3">
      <c r="A15" s="45"/>
      <c r="B15" s="7" t="s">
        <v>17</v>
      </c>
      <c r="C15" s="8">
        <v>341.27702215967798</v>
      </c>
      <c r="D15" s="9">
        <v>11.569589790702096</v>
      </c>
      <c r="E15" s="9">
        <v>3.6183412447615355</v>
      </c>
      <c r="F15" s="9">
        <v>0</v>
      </c>
      <c r="G15" s="9">
        <v>0</v>
      </c>
      <c r="H15" s="9">
        <v>0</v>
      </c>
      <c r="I15" s="9">
        <v>0</v>
      </c>
      <c r="J15" s="9">
        <v>4.6748444686514977E-2</v>
      </c>
      <c r="K15" s="9">
        <v>356.51170163982812</v>
      </c>
      <c r="M15" s="45"/>
      <c r="N15" s="7" t="s">
        <v>17</v>
      </c>
      <c r="O15" s="8">
        <f t="shared" ref="O15:W15" si="2">SUM(O5:O14)</f>
        <v>53938.833352337111</v>
      </c>
      <c r="P15" s="9">
        <f t="shared" si="2"/>
        <v>730.04111579330231</v>
      </c>
      <c r="Q15" s="9">
        <f t="shared" si="2"/>
        <v>202.98894383112216</v>
      </c>
      <c r="R15" s="9">
        <f t="shared" si="2"/>
        <v>0</v>
      </c>
      <c r="S15" s="9">
        <f t="shared" si="2"/>
        <v>0</v>
      </c>
      <c r="T15" s="9">
        <f t="shared" si="2"/>
        <v>0</v>
      </c>
      <c r="U15" s="9">
        <f t="shared" si="2"/>
        <v>0</v>
      </c>
      <c r="V15" s="9">
        <f t="shared" si="2"/>
        <v>3.4640597512707596</v>
      </c>
      <c r="W15" s="9">
        <f t="shared" si="2"/>
        <v>54875.327471712808</v>
      </c>
      <c r="X15">
        <f t="shared" si="1"/>
        <v>54.875327471712808</v>
      </c>
    </row>
    <row r="16" spans="1:24" x14ac:dyDescent="0.25">
      <c r="O16">
        <f>O15/1000</f>
        <v>53.938833352337113</v>
      </c>
      <c r="P16">
        <f t="shared" ref="P16:W16" si="3">P15/1000</f>
        <v>0.73004111579330233</v>
      </c>
      <c r="Q16">
        <f t="shared" si="3"/>
        <v>0.20298894383112215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3.4640597512707598E-3</v>
      </c>
      <c r="W16">
        <f t="shared" si="3"/>
        <v>54.875327471712808</v>
      </c>
    </row>
    <row r="18" spans="1:23" ht="15.75" thickBot="1" x14ac:dyDescent="0.3"/>
    <row r="19" spans="1:23" x14ac:dyDescent="0.25">
      <c r="A19" s="41" t="s">
        <v>34</v>
      </c>
      <c r="B19" s="41"/>
      <c r="C19" s="42" t="s">
        <v>9</v>
      </c>
      <c r="D19" s="42"/>
      <c r="E19" s="42"/>
      <c r="F19" s="42"/>
      <c r="G19" s="42"/>
      <c r="H19" s="42"/>
      <c r="I19" s="42"/>
      <c r="J19" s="42"/>
      <c r="K19" s="42"/>
      <c r="M19" s="41" t="str">
        <f>+A19</f>
        <v>NORTE</v>
      </c>
      <c r="N19" s="41"/>
      <c r="O19" s="42" t="s">
        <v>9</v>
      </c>
      <c r="P19" s="42"/>
      <c r="Q19" s="42"/>
      <c r="R19" s="42"/>
      <c r="S19" s="42"/>
      <c r="T19" s="42"/>
      <c r="U19" s="42"/>
      <c r="V19" s="42"/>
      <c r="W19" s="42"/>
    </row>
    <row r="20" spans="1:23" ht="18" x14ac:dyDescent="0.25">
      <c r="A20" s="43" t="s">
        <v>30</v>
      </c>
      <c r="B20" s="43"/>
      <c r="C20" s="1" t="s">
        <v>43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14</v>
      </c>
      <c r="I20" s="1" t="s">
        <v>15</v>
      </c>
      <c r="J20" s="1" t="s">
        <v>16</v>
      </c>
      <c r="K20" s="1" t="s">
        <v>17</v>
      </c>
      <c r="M20" s="43" t="s">
        <v>39</v>
      </c>
      <c r="N20" s="43"/>
      <c r="O20" s="1" t="s">
        <v>38</v>
      </c>
      <c r="P20" s="1" t="s">
        <v>10</v>
      </c>
      <c r="Q20" s="1" t="s">
        <v>11</v>
      </c>
      <c r="R20" s="1" t="s">
        <v>12</v>
      </c>
      <c r="S20" s="1" t="s">
        <v>13</v>
      </c>
      <c r="T20" s="1" t="s">
        <v>14</v>
      </c>
      <c r="U20" s="1" t="s">
        <v>15</v>
      </c>
      <c r="V20" s="1" t="s">
        <v>16</v>
      </c>
      <c r="W20" s="1" t="s">
        <v>17</v>
      </c>
    </row>
    <row r="21" spans="1:23" x14ac:dyDescent="0.25">
      <c r="A21" s="44" t="s">
        <v>18</v>
      </c>
      <c r="B21" s="2" t="s">
        <v>19</v>
      </c>
      <c r="C21" s="3">
        <v>13.757345154562104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13.757345154562104</v>
      </c>
      <c r="M21" s="44" t="s">
        <v>18</v>
      </c>
      <c r="N21" s="2" t="s">
        <v>19</v>
      </c>
      <c r="O21" s="3">
        <f>+C21*'Coeficientes emision'!$C$4</f>
        <v>2174.3484016785405</v>
      </c>
      <c r="P21" s="4">
        <f>+D21*'Coeficientes emision'!$D$4</f>
        <v>0</v>
      </c>
      <c r="Q21" s="4">
        <f>+E21*'Coeficientes emision'!$E$4</f>
        <v>0</v>
      </c>
      <c r="R21" s="4">
        <f>+F21*'Coeficientes emision'!$F$4</f>
        <v>0</v>
      </c>
      <c r="S21" s="4">
        <f>+G21*'Coeficientes emision'!$G$4</f>
        <v>0</v>
      </c>
      <c r="T21" s="4">
        <f>+H21*'Coeficientes emision'!$H$4</f>
        <v>0</v>
      </c>
      <c r="U21" s="4">
        <f>+I21*'Coeficientes emision'!$I$4</f>
        <v>0</v>
      </c>
      <c r="V21" s="4">
        <f>+J21*'Coeficientes emision'!$J$4</f>
        <v>0</v>
      </c>
      <c r="W21" s="4">
        <f t="shared" ref="W21:W30" si="4">SUM(O21:V21)</f>
        <v>2174.3484016785405</v>
      </c>
    </row>
    <row r="22" spans="1:23" ht="18" x14ac:dyDescent="0.25">
      <c r="A22" s="44"/>
      <c r="B22" s="5" t="s">
        <v>20</v>
      </c>
      <c r="C22" s="6">
        <v>0.49066653774354146</v>
      </c>
      <c r="D22" s="6">
        <v>3.7092899302102764</v>
      </c>
      <c r="E22" s="6">
        <v>0</v>
      </c>
      <c r="F22" s="6">
        <v>2.6504541889094617</v>
      </c>
      <c r="G22" s="6">
        <v>0</v>
      </c>
      <c r="H22" s="6">
        <v>0</v>
      </c>
      <c r="I22" s="6">
        <v>0</v>
      </c>
      <c r="J22" s="6">
        <v>0</v>
      </c>
      <c r="K22" s="6">
        <v>6.8504106568632803</v>
      </c>
      <c r="M22" s="44"/>
      <c r="N22" s="5" t="s">
        <v>20</v>
      </c>
      <c r="O22" s="6">
        <f>+C22*'Coeficientes emision'!$C$5</f>
        <v>77.54984629036673</v>
      </c>
      <c r="P22" s="6">
        <f>+D22*'Coeficientes emision'!$D$5</f>
        <v>234.05619459626845</v>
      </c>
      <c r="Q22" s="6">
        <f>+E22*'Coeficientes emision'!$E$5</f>
        <v>0</v>
      </c>
      <c r="R22" s="6">
        <f>+F22*'Coeficientes emision'!$F$5</f>
        <v>296.85086915785973</v>
      </c>
      <c r="S22" s="6">
        <f>+G22*'Coeficientes emision'!$G$5</f>
        <v>0</v>
      </c>
      <c r="T22" s="6">
        <f>+H22*'Coeficientes emision'!$H$5</f>
        <v>0</v>
      </c>
      <c r="U22" s="6">
        <f>+I22*'Coeficientes emision'!$I$5</f>
        <v>0</v>
      </c>
      <c r="V22" s="6">
        <f>+J22*'Coeficientes emision'!$J$5</f>
        <v>0</v>
      </c>
      <c r="W22" s="6">
        <f t="shared" si="4"/>
        <v>608.45691004449486</v>
      </c>
    </row>
    <row r="23" spans="1:23" ht="27" x14ac:dyDescent="0.25">
      <c r="A23" s="44"/>
      <c r="B23" s="2" t="s">
        <v>21</v>
      </c>
      <c r="C23" s="3">
        <v>1.9767196717146289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1.9767196717146289</v>
      </c>
      <c r="M23" s="44"/>
      <c r="N23" s="2" t="s">
        <v>21</v>
      </c>
      <c r="O23" s="3">
        <f>+C23*'Coeficientes emision'!$C$6</f>
        <v>312.42054411449715</v>
      </c>
      <c r="P23" s="4">
        <f>+D23*'Coeficientes emision'!$D$6</f>
        <v>0</v>
      </c>
      <c r="Q23" s="4">
        <f>+E23*'Coeficientes emision'!$E$6</f>
        <v>0</v>
      </c>
      <c r="R23" s="4">
        <f>+F23*'Coeficientes emision'!$F$6</f>
        <v>0</v>
      </c>
      <c r="S23" s="4">
        <f>+G23*'Coeficientes emision'!$G$6</f>
        <v>0</v>
      </c>
      <c r="T23" s="4">
        <f>+H23*'Coeficientes emision'!$H$6</f>
        <v>0</v>
      </c>
      <c r="U23" s="4">
        <f>+I23*'Coeficientes emision'!$I$6</f>
        <v>0</v>
      </c>
      <c r="V23" s="4">
        <f>+J23*'Coeficientes emision'!$J$6</f>
        <v>0</v>
      </c>
      <c r="W23" s="4">
        <f t="shared" si="4"/>
        <v>312.42054411449715</v>
      </c>
    </row>
    <row r="24" spans="1:23" ht="18" x14ac:dyDescent="0.25">
      <c r="A24" s="44"/>
      <c r="B24" s="5" t="s">
        <v>22</v>
      </c>
      <c r="C24" s="6">
        <v>0</v>
      </c>
      <c r="D24" s="6">
        <v>0</v>
      </c>
      <c r="E24" s="6">
        <v>0</v>
      </c>
      <c r="F24" s="6">
        <v>0.9651491062837938</v>
      </c>
      <c r="G24" s="6">
        <v>0</v>
      </c>
      <c r="H24" s="6">
        <v>0</v>
      </c>
      <c r="I24" s="6">
        <v>0</v>
      </c>
      <c r="J24" s="6">
        <v>0</v>
      </c>
      <c r="K24" s="6">
        <v>0.9651491062837938</v>
      </c>
      <c r="M24" s="44"/>
      <c r="N24" s="5" t="s">
        <v>22</v>
      </c>
      <c r="O24" s="6">
        <f>+C24*'Coeficientes emision'!$C$7</f>
        <v>0</v>
      </c>
      <c r="P24" s="6">
        <f>+D24*'Coeficientes emision'!$D$7</f>
        <v>0</v>
      </c>
      <c r="Q24" s="6">
        <f>+E24*'Coeficientes emision'!$E$7</f>
        <v>0</v>
      </c>
      <c r="R24" s="6">
        <f>+F24*'Coeficientes emision'!$F$7</f>
        <v>108.09669990378491</v>
      </c>
      <c r="S24" s="6">
        <f>+G24*'Coeficientes emision'!$G$7</f>
        <v>0</v>
      </c>
      <c r="T24" s="6">
        <f>+H24*'Coeficientes emision'!$H$7</f>
        <v>0</v>
      </c>
      <c r="U24" s="6">
        <f>+I24*'Coeficientes emision'!$I$7</f>
        <v>0</v>
      </c>
      <c r="V24" s="6">
        <f>+J24*'Coeficientes emision'!$J$7</f>
        <v>0</v>
      </c>
      <c r="W24" s="6">
        <f t="shared" si="4"/>
        <v>108.09669990378491</v>
      </c>
    </row>
    <row r="25" spans="1:23" ht="18" x14ac:dyDescent="0.25">
      <c r="A25" s="44"/>
      <c r="B25" s="2" t="s">
        <v>23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M25" s="44"/>
      <c r="N25" s="2" t="s">
        <v>23</v>
      </c>
      <c r="O25" s="3">
        <f>+C25*'Coeficientes emision'!$C$8</f>
        <v>0</v>
      </c>
      <c r="P25" s="4">
        <f>+D25*'Coeficientes emision'!$D$8</f>
        <v>0</v>
      </c>
      <c r="Q25" s="4">
        <f>+E25*'Coeficientes emision'!$E$8</f>
        <v>0</v>
      </c>
      <c r="R25" s="4">
        <f>+F25*'Coeficientes emision'!$F$8</f>
        <v>0</v>
      </c>
      <c r="S25" s="4">
        <f>+G25*'Coeficientes emision'!$G$8</f>
        <v>0</v>
      </c>
      <c r="T25" s="4">
        <f>+H25*'Coeficientes emision'!$H$8</f>
        <v>0</v>
      </c>
      <c r="U25" s="4">
        <f>+I25*'Coeficientes emision'!$I$8</f>
        <v>0</v>
      </c>
      <c r="V25" s="4">
        <f>+J25*'Coeficientes emision'!$J$8</f>
        <v>0</v>
      </c>
      <c r="W25" s="4">
        <f t="shared" si="4"/>
        <v>0</v>
      </c>
    </row>
    <row r="26" spans="1:23" ht="27" x14ac:dyDescent="0.25">
      <c r="A26" s="44"/>
      <c r="B26" s="5" t="s">
        <v>24</v>
      </c>
      <c r="C26" s="6">
        <v>0.38209438773216975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0.38209438773216975</v>
      </c>
      <c r="M26" s="44"/>
      <c r="N26" s="5" t="s">
        <v>24</v>
      </c>
      <c r="O26" s="6">
        <f>+C26*'Coeficientes emision'!$C$9</f>
        <v>60.390017981069434</v>
      </c>
      <c r="P26" s="6">
        <f>+D26*'Coeficientes emision'!$D$9</f>
        <v>0</v>
      </c>
      <c r="Q26" s="6">
        <f>+E26*'Coeficientes emision'!$E$9</f>
        <v>0</v>
      </c>
      <c r="R26" s="6">
        <f>+F26*'Coeficientes emision'!$F$9</f>
        <v>0</v>
      </c>
      <c r="S26" s="6">
        <f>+G26*'Coeficientes emision'!$G$9</f>
        <v>0</v>
      </c>
      <c r="T26" s="6">
        <f>+H26*'Coeficientes emision'!$H$9</f>
        <v>0</v>
      </c>
      <c r="U26" s="6">
        <f>+I26*'Coeficientes emision'!$I$9</f>
        <v>0</v>
      </c>
      <c r="V26" s="6">
        <f>+J26*'Coeficientes emision'!$J$9</f>
        <v>0</v>
      </c>
      <c r="W26" s="6">
        <f t="shared" si="4"/>
        <v>60.390017981069434</v>
      </c>
    </row>
    <row r="27" spans="1:23" ht="18" x14ac:dyDescent="0.25">
      <c r="A27" s="44"/>
      <c r="B27" s="2" t="s">
        <v>25</v>
      </c>
      <c r="C27" s="3">
        <v>4.8945215524734733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4.8945215524734733</v>
      </c>
      <c r="M27" s="44"/>
      <c r="N27" s="2" t="s">
        <v>25</v>
      </c>
      <c r="O27" s="3">
        <f>+C27*'Coeficientes emision'!$C$10</f>
        <v>773.57913136843251</v>
      </c>
      <c r="P27" s="4">
        <f>+D27*'Coeficientes emision'!$D$10</f>
        <v>0</v>
      </c>
      <c r="Q27" s="4">
        <f>+E27*'Coeficientes emision'!$E$10</f>
        <v>0</v>
      </c>
      <c r="R27" s="4">
        <f>+F27*'Coeficientes emision'!$F$10</f>
        <v>0</v>
      </c>
      <c r="S27" s="4">
        <f>+G27*'Coeficientes emision'!$G$10</f>
        <v>0</v>
      </c>
      <c r="T27" s="4">
        <f>+H27*'Coeficientes emision'!$H$10</f>
        <v>0</v>
      </c>
      <c r="U27" s="4">
        <f>+I27*'Coeficientes emision'!$I$10</f>
        <v>0</v>
      </c>
      <c r="V27" s="4">
        <f>+J27*'Coeficientes emision'!$J$10</f>
        <v>0</v>
      </c>
      <c r="W27" s="4">
        <f t="shared" si="4"/>
        <v>773.57913136843251</v>
      </c>
    </row>
    <row r="28" spans="1:23" ht="27" x14ac:dyDescent="0.25">
      <c r="A28" s="44"/>
      <c r="B28" s="5" t="s">
        <v>26</v>
      </c>
      <c r="C28" s="6">
        <v>2.3040771420275372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2.8063736133920316E-4</v>
      </c>
      <c r="K28" s="6">
        <v>2.3043577793888765</v>
      </c>
      <c r="M28" s="44"/>
      <c r="N28" s="5" t="s">
        <v>26</v>
      </c>
      <c r="O28" s="6">
        <f>+C28*'Coeficientes emision'!$C$11</f>
        <v>364.15939229745226</v>
      </c>
      <c r="P28" s="6">
        <f>+D28*'Coeficientes emision'!$D$11</f>
        <v>0</v>
      </c>
      <c r="Q28" s="6">
        <f>+E28*'Coeficientes emision'!$E$11</f>
        <v>0</v>
      </c>
      <c r="R28" s="6">
        <f>+F28*'Coeficientes emision'!$F$11</f>
        <v>0</v>
      </c>
      <c r="S28" s="6">
        <f>+G28*'Coeficientes emision'!$G$11</f>
        <v>0</v>
      </c>
      <c r="T28" s="6">
        <f>+H28*'Coeficientes emision'!$H$11</f>
        <v>0</v>
      </c>
      <c r="U28" s="6">
        <f>+I28*'Coeficientes emision'!$I$11</f>
        <v>0</v>
      </c>
      <c r="V28" s="6">
        <f>+J28*'Coeficientes emision'!$J$11</f>
        <v>2.0795228475234954E-2</v>
      </c>
      <c r="W28" s="6">
        <f t="shared" si="4"/>
        <v>364.18018752592747</v>
      </c>
    </row>
    <row r="29" spans="1:23" ht="18" x14ac:dyDescent="0.25">
      <c r="A29" s="44"/>
      <c r="B29" s="2" t="s">
        <v>33</v>
      </c>
      <c r="C29" s="3">
        <v>4.1515285588605971E-5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4.1515285588605971E-5</v>
      </c>
      <c r="M29" s="44"/>
      <c r="N29" s="2" t="s">
        <v>33</v>
      </c>
      <c r="O29" s="3">
        <f>+C29*'Coeficientes emision'!$C$12</f>
        <v>6.5614908872791743E-3</v>
      </c>
      <c r="P29" s="4">
        <f>+D29*'Coeficientes emision'!$D$12</f>
        <v>0</v>
      </c>
      <c r="Q29" s="4">
        <f>+E29*'Coeficientes emision'!$E$12</f>
        <v>0</v>
      </c>
      <c r="R29" s="4">
        <f>+F29*'Coeficientes emision'!$F$12</f>
        <v>0</v>
      </c>
      <c r="S29" s="4">
        <f>+G29*'Coeficientes emision'!$G$12</f>
        <v>0</v>
      </c>
      <c r="T29" s="4">
        <f>+H29*'Coeficientes emision'!$H$12</f>
        <v>0</v>
      </c>
      <c r="U29" s="4">
        <f>+I29*'Coeficientes emision'!$I$12</f>
        <v>0</v>
      </c>
      <c r="V29" s="4">
        <f>+J29*'Coeficientes emision'!$J$12</f>
        <v>0</v>
      </c>
      <c r="W29" s="4">
        <f t="shared" si="4"/>
        <v>6.5614908872791743E-3</v>
      </c>
    </row>
    <row r="30" spans="1:23" ht="18" x14ac:dyDescent="0.25">
      <c r="A30" s="44"/>
      <c r="B30" s="5" t="s">
        <v>28</v>
      </c>
      <c r="C30" s="6">
        <v>186.49278283105687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186.49278283105687</v>
      </c>
      <c r="M30" s="44"/>
      <c r="N30" s="5" t="s">
        <v>28</v>
      </c>
      <c r="O30" s="6">
        <f>+C30*'Coeficientes emision'!$C$13</f>
        <v>29475.18432644854</v>
      </c>
      <c r="P30" s="6">
        <f>+D30*'Coeficientes emision'!$D$13</f>
        <v>0</v>
      </c>
      <c r="Q30" s="6">
        <f>+E30*'Coeficientes emision'!$E$13</f>
        <v>0</v>
      </c>
      <c r="R30" s="6">
        <f>+F30*'Coeficientes emision'!$F$13</f>
        <v>0</v>
      </c>
      <c r="S30" s="6">
        <f>+G30*'Coeficientes emision'!$G$13</f>
        <v>0</v>
      </c>
      <c r="T30" s="6">
        <f>+H30*'Coeficientes emision'!$H$13</f>
        <v>0</v>
      </c>
      <c r="U30" s="6">
        <f>+I30*'Coeficientes emision'!$I$13</f>
        <v>0</v>
      </c>
      <c r="V30" s="6">
        <f>+J30*'Coeficientes emision'!$J$13</f>
        <v>0</v>
      </c>
      <c r="W30" s="6">
        <f t="shared" si="4"/>
        <v>29475.18432644854</v>
      </c>
    </row>
    <row r="31" spans="1:23" ht="15.75" thickBot="1" x14ac:dyDescent="0.3">
      <c r="A31" s="45"/>
      <c r="B31" s="7" t="s">
        <v>17</v>
      </c>
      <c r="C31" s="8">
        <v>210.29824879259593</v>
      </c>
      <c r="D31" s="8">
        <v>3.7092899302102764</v>
      </c>
      <c r="E31" s="8">
        <v>0</v>
      </c>
      <c r="F31" s="8">
        <v>3.6156032951932557</v>
      </c>
      <c r="G31" s="8">
        <v>0</v>
      </c>
      <c r="H31" s="8">
        <v>0</v>
      </c>
      <c r="I31" s="8">
        <v>0</v>
      </c>
      <c r="J31" s="8">
        <v>2.8063736133920316E-4</v>
      </c>
      <c r="K31" s="8">
        <v>217.6234226553608</v>
      </c>
      <c r="M31" s="45"/>
      <c r="N31" s="7" t="s">
        <v>17</v>
      </c>
      <c r="O31" s="8">
        <f t="shared" ref="O31:W31" si="5">SUM(O21:O30)</f>
        <v>33237.638221669782</v>
      </c>
      <c r="P31" s="9">
        <f t="shared" si="5"/>
        <v>234.05619459626845</v>
      </c>
      <c r="Q31" s="9">
        <f t="shared" si="5"/>
        <v>0</v>
      </c>
      <c r="R31" s="9">
        <f t="shared" si="5"/>
        <v>404.94756906164463</v>
      </c>
      <c r="S31" s="9">
        <f t="shared" si="5"/>
        <v>0</v>
      </c>
      <c r="T31" s="9">
        <f t="shared" si="5"/>
        <v>0</v>
      </c>
      <c r="U31" s="9">
        <f t="shared" si="5"/>
        <v>0</v>
      </c>
      <c r="V31" s="9">
        <f t="shared" si="5"/>
        <v>2.0795228475234954E-2</v>
      </c>
      <c r="W31" s="9">
        <f t="shared" si="5"/>
        <v>33876.662780556173</v>
      </c>
    </row>
    <row r="33" spans="1:23" ht="15.75" thickBot="1" x14ac:dyDescent="0.3"/>
    <row r="34" spans="1:23" x14ac:dyDescent="0.25">
      <c r="A34" s="41" t="s">
        <v>6</v>
      </c>
      <c r="B34" s="41"/>
      <c r="C34" s="42" t="s">
        <v>9</v>
      </c>
      <c r="D34" s="42"/>
      <c r="E34" s="42"/>
      <c r="F34" s="42"/>
      <c r="G34" s="42"/>
      <c r="H34" s="42"/>
      <c r="I34" s="42"/>
      <c r="J34" s="42"/>
      <c r="K34" s="42"/>
      <c r="M34" s="41" t="str">
        <f>+A34</f>
        <v>CENTRO</v>
      </c>
      <c r="N34" s="41"/>
      <c r="O34" s="42" t="s">
        <v>9</v>
      </c>
      <c r="P34" s="42"/>
      <c r="Q34" s="42"/>
      <c r="R34" s="42"/>
      <c r="S34" s="42"/>
      <c r="T34" s="42"/>
      <c r="U34" s="42"/>
      <c r="V34" s="42"/>
      <c r="W34" s="42"/>
    </row>
    <row r="35" spans="1:23" ht="18" x14ac:dyDescent="0.25">
      <c r="A35" s="43" t="s">
        <v>30</v>
      </c>
      <c r="B35" s="43"/>
      <c r="C35" s="1" t="s">
        <v>43</v>
      </c>
      <c r="D35" s="1" t="s">
        <v>10</v>
      </c>
      <c r="E35" s="1" t="s">
        <v>11</v>
      </c>
      <c r="F35" s="1" t="s">
        <v>12</v>
      </c>
      <c r="G35" s="1" t="s">
        <v>13</v>
      </c>
      <c r="H35" s="1" t="s">
        <v>14</v>
      </c>
      <c r="I35" s="1" t="s">
        <v>15</v>
      </c>
      <c r="J35" s="1" t="s">
        <v>16</v>
      </c>
      <c r="K35" s="1" t="s">
        <v>17</v>
      </c>
      <c r="M35" s="43" t="s">
        <v>39</v>
      </c>
      <c r="N35" s="43"/>
      <c r="O35" s="1" t="s">
        <v>38</v>
      </c>
      <c r="P35" s="1" t="s">
        <v>10</v>
      </c>
      <c r="Q35" s="1" t="s">
        <v>11</v>
      </c>
      <c r="R35" s="1" t="s">
        <v>12</v>
      </c>
      <c r="S35" s="1" t="s">
        <v>13</v>
      </c>
      <c r="T35" s="1" t="s">
        <v>14</v>
      </c>
      <c r="U35" s="1" t="s">
        <v>15</v>
      </c>
      <c r="V35" s="1" t="s">
        <v>16</v>
      </c>
      <c r="W35" s="1" t="s">
        <v>17</v>
      </c>
    </row>
    <row r="36" spans="1:23" x14ac:dyDescent="0.25">
      <c r="A36" s="44" t="s">
        <v>18</v>
      </c>
      <c r="B36" s="2" t="s">
        <v>19</v>
      </c>
      <c r="C36" s="3">
        <v>58.655146114594487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58.655146114594487</v>
      </c>
      <c r="M36" s="44" t="s">
        <v>18</v>
      </c>
      <c r="N36" s="2" t="s">
        <v>19</v>
      </c>
      <c r="O36" s="3">
        <f>+C36*'Coeficientes emision'!$C$4</f>
        <v>9270.4458434116586</v>
      </c>
      <c r="P36" s="4">
        <f>+D36*'Coeficientes emision'!$D$4</f>
        <v>0</v>
      </c>
      <c r="Q36" s="4">
        <f>+E36*'Coeficientes emision'!$E$4</f>
        <v>0</v>
      </c>
      <c r="R36" s="4">
        <f>+F36*'Coeficientes emision'!$F$4</f>
        <v>0</v>
      </c>
      <c r="S36" s="4">
        <f>+G36*'Coeficientes emision'!$G$4</f>
        <v>0</v>
      </c>
      <c r="T36" s="4">
        <f>+H36*'Coeficientes emision'!$H$4</f>
        <v>0</v>
      </c>
      <c r="U36" s="4">
        <f>+I36*'Coeficientes emision'!$I$4</f>
        <v>0</v>
      </c>
      <c r="V36" s="4">
        <f>+J36*'Coeficientes emision'!$J$4</f>
        <v>0</v>
      </c>
      <c r="W36" s="4">
        <f t="shared" ref="W36:W45" si="6">SUM(O36:V36)</f>
        <v>9270.4458434116586</v>
      </c>
    </row>
    <row r="37" spans="1:23" ht="18" x14ac:dyDescent="0.25">
      <c r="A37" s="44"/>
      <c r="B37" s="5" t="s">
        <v>20</v>
      </c>
      <c r="C37" s="6">
        <v>10.83371313184932</v>
      </c>
      <c r="D37" s="6">
        <v>13.738549136281774</v>
      </c>
      <c r="E37" s="6">
        <v>3.6183412447615355</v>
      </c>
      <c r="F37" s="6">
        <v>3.9478967144619306</v>
      </c>
      <c r="G37" s="6">
        <v>0</v>
      </c>
      <c r="H37" s="6">
        <v>0</v>
      </c>
      <c r="I37" s="6">
        <v>0</v>
      </c>
      <c r="J37" s="6">
        <v>0</v>
      </c>
      <c r="K37" s="6">
        <v>32.138500227354562</v>
      </c>
      <c r="M37" s="44"/>
      <c r="N37" s="5" t="s">
        <v>20</v>
      </c>
      <c r="O37" s="6">
        <f>+C37*'Coeficientes emision'!$C$5</f>
        <v>1712.2683604887852</v>
      </c>
      <c r="P37" s="6">
        <f>+D37*'Coeficientes emision'!$D$5</f>
        <v>866.90245049937994</v>
      </c>
      <c r="Q37" s="6">
        <f>+E37*'Coeficientes emision'!$E$5</f>
        <v>202.98894383112216</v>
      </c>
      <c r="R37" s="6">
        <f>+F37*'Coeficientes emision'!$F$5</f>
        <v>442.16443201973624</v>
      </c>
      <c r="S37" s="6">
        <f>+G37*'Coeficientes emision'!$G$5</f>
        <v>0</v>
      </c>
      <c r="T37" s="6">
        <f>+H37*'Coeficientes emision'!$H$5</f>
        <v>0</v>
      </c>
      <c r="U37" s="6">
        <f>+I37*'Coeficientes emision'!$I$5</f>
        <v>0</v>
      </c>
      <c r="V37" s="6">
        <f>+J37*'Coeficientes emision'!$J$5</f>
        <v>0</v>
      </c>
      <c r="W37" s="6">
        <f t="shared" si="6"/>
        <v>3224.3241868390232</v>
      </c>
    </row>
    <row r="38" spans="1:23" ht="27" x14ac:dyDescent="0.25">
      <c r="A38" s="44"/>
      <c r="B38" s="2" t="s">
        <v>21</v>
      </c>
      <c r="C38" s="3">
        <v>7.2464828760369269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7.2464828760369269</v>
      </c>
      <c r="M38" s="44"/>
      <c r="N38" s="2" t="s">
        <v>21</v>
      </c>
      <c r="O38" s="3">
        <f>+C38*'Coeficientes emision'!$C$6</f>
        <v>1145.3066185576363</v>
      </c>
      <c r="P38" s="4">
        <f>+D38*'Coeficientes emision'!$D$6</f>
        <v>0</v>
      </c>
      <c r="Q38" s="4">
        <f>+E38*'Coeficientes emision'!$E$6</f>
        <v>0</v>
      </c>
      <c r="R38" s="4">
        <f>+F38*'Coeficientes emision'!$F$6</f>
        <v>0</v>
      </c>
      <c r="S38" s="4">
        <f>+G38*'Coeficientes emision'!$G$6</f>
        <v>0</v>
      </c>
      <c r="T38" s="4">
        <f>+H38*'Coeficientes emision'!$H$6</f>
        <v>0</v>
      </c>
      <c r="U38" s="4">
        <f>+I38*'Coeficientes emision'!$I$6</f>
        <v>0</v>
      </c>
      <c r="V38" s="4">
        <f>+J38*'Coeficientes emision'!$J$6</f>
        <v>0</v>
      </c>
      <c r="W38" s="4">
        <f t="shared" si="6"/>
        <v>1145.3066185576363</v>
      </c>
    </row>
    <row r="39" spans="1:23" ht="18" x14ac:dyDescent="0.25">
      <c r="A39" s="44"/>
      <c r="B39" s="5" t="s">
        <v>22</v>
      </c>
      <c r="C39" s="6">
        <v>0.61165854100546135</v>
      </c>
      <c r="D39" s="6">
        <v>2.4346079235829956</v>
      </c>
      <c r="E39" s="6">
        <v>0</v>
      </c>
      <c r="F39" s="6">
        <v>6.8136536895709421</v>
      </c>
      <c r="G39" s="6">
        <v>0</v>
      </c>
      <c r="H39" s="6">
        <v>0</v>
      </c>
      <c r="I39" s="6">
        <v>0</v>
      </c>
      <c r="J39" s="6">
        <v>0</v>
      </c>
      <c r="K39" s="6">
        <v>9.8599201541593988</v>
      </c>
      <c r="M39" s="44"/>
      <c r="N39" s="5" t="s">
        <v>22</v>
      </c>
      <c r="O39" s="6">
        <f>+C39*'Coeficientes emision'!$C$7</f>
        <v>96.672632405913177</v>
      </c>
      <c r="P39" s="6">
        <f>+D39*'Coeficientes emision'!$D$7</f>
        <v>153.62375997808704</v>
      </c>
      <c r="Q39" s="6">
        <f>+E39*'Coeficientes emision'!$E$7</f>
        <v>0</v>
      </c>
      <c r="R39" s="6">
        <f>+F39*'Coeficientes emision'!$F$7</f>
        <v>763.12921323194553</v>
      </c>
      <c r="S39" s="6">
        <f>+G39*'Coeficientes emision'!$G$7</f>
        <v>0</v>
      </c>
      <c r="T39" s="6">
        <f>+H39*'Coeficientes emision'!$H$7</f>
        <v>0</v>
      </c>
      <c r="U39" s="6">
        <f>+I39*'Coeficientes emision'!$I$7</f>
        <v>0</v>
      </c>
      <c r="V39" s="6">
        <f>+J39*'Coeficientes emision'!$J$7</f>
        <v>0</v>
      </c>
      <c r="W39" s="6">
        <f t="shared" si="6"/>
        <v>1013.4256056159458</v>
      </c>
    </row>
    <row r="40" spans="1:23" ht="18" x14ac:dyDescent="0.25">
      <c r="A40" s="44"/>
      <c r="B40" s="2" t="s">
        <v>23</v>
      </c>
      <c r="C40" s="3">
        <v>6.9991240781502286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6.9991240781502286</v>
      </c>
      <c r="M40" s="44"/>
      <c r="N40" s="2" t="s">
        <v>23</v>
      </c>
      <c r="O40" s="3">
        <f>+C40*'Coeficientes emision'!$C$8</f>
        <v>1106.2115605516437</v>
      </c>
      <c r="P40" s="4">
        <f>+D40*'Coeficientes emision'!$D$8</f>
        <v>0</v>
      </c>
      <c r="Q40" s="4">
        <f>+E40*'Coeficientes emision'!$E$8</f>
        <v>0</v>
      </c>
      <c r="R40" s="4">
        <f>+F40*'Coeficientes emision'!$F$8</f>
        <v>0</v>
      </c>
      <c r="S40" s="4">
        <f>+G40*'Coeficientes emision'!$G$8</f>
        <v>0</v>
      </c>
      <c r="T40" s="4">
        <f>+H40*'Coeficientes emision'!$H$8</f>
        <v>0</v>
      </c>
      <c r="U40" s="4">
        <f>+I40*'Coeficientes emision'!$I$8</f>
        <v>0</v>
      </c>
      <c r="V40" s="4">
        <f>+J40*'Coeficientes emision'!$J$8</f>
        <v>0</v>
      </c>
      <c r="W40" s="4">
        <f t="shared" si="6"/>
        <v>1106.2115605516437</v>
      </c>
    </row>
    <row r="41" spans="1:23" ht="27" x14ac:dyDescent="0.25">
      <c r="A41" s="44"/>
      <c r="B41" s="5" t="s">
        <v>24</v>
      </c>
      <c r="C41" s="6">
        <v>17.172281594754754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17.172281594754754</v>
      </c>
      <c r="M41" s="44"/>
      <c r="N41" s="5" t="s">
        <v>24</v>
      </c>
      <c r="O41" s="6">
        <f>+C41*'Coeficientes emision'!$C$9</f>
        <v>2714.0791060509891</v>
      </c>
      <c r="P41" s="6">
        <f>+D41*'Coeficientes emision'!$D$9</f>
        <v>0</v>
      </c>
      <c r="Q41" s="6">
        <f>+E41*'Coeficientes emision'!$E$9</f>
        <v>0</v>
      </c>
      <c r="R41" s="6">
        <f>+F41*'Coeficientes emision'!$F$9</f>
        <v>0</v>
      </c>
      <c r="S41" s="6">
        <f>+G41*'Coeficientes emision'!$G$9</f>
        <v>0</v>
      </c>
      <c r="T41" s="6">
        <f>+H41*'Coeficientes emision'!$H$9</f>
        <v>0</v>
      </c>
      <c r="U41" s="6">
        <f>+I41*'Coeficientes emision'!$I$9</f>
        <v>0</v>
      </c>
      <c r="V41" s="6">
        <f>+J41*'Coeficientes emision'!$J$9</f>
        <v>0</v>
      </c>
      <c r="W41" s="6">
        <f t="shared" si="6"/>
        <v>2714.0791060509891</v>
      </c>
    </row>
    <row r="42" spans="1:23" ht="18" x14ac:dyDescent="0.25">
      <c r="A42" s="44"/>
      <c r="B42" s="2" t="s">
        <v>25</v>
      </c>
      <c r="C42" s="3">
        <v>3.907921692992947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3.907921692992947</v>
      </c>
      <c r="M42" s="44"/>
      <c r="N42" s="2" t="s">
        <v>25</v>
      </c>
      <c r="O42" s="3">
        <f>+C42*'Coeficientes emision'!$C$10</f>
        <v>617.64702357753526</v>
      </c>
      <c r="P42" s="4">
        <f>+D42*'Coeficientes emision'!$D$10</f>
        <v>0</v>
      </c>
      <c r="Q42" s="4">
        <f>+E42*'Coeficientes emision'!$E$10</f>
        <v>0</v>
      </c>
      <c r="R42" s="4">
        <f>+F42*'Coeficientes emision'!$F$10</f>
        <v>0</v>
      </c>
      <c r="S42" s="4">
        <f>+G42*'Coeficientes emision'!$G$10</f>
        <v>0</v>
      </c>
      <c r="T42" s="4">
        <f>+H42*'Coeficientes emision'!$H$10</f>
        <v>0</v>
      </c>
      <c r="U42" s="4">
        <f>+I42*'Coeficientes emision'!$I$10</f>
        <v>0</v>
      </c>
      <c r="V42" s="4">
        <f>+J42*'Coeficientes emision'!$J$10</f>
        <v>0</v>
      </c>
      <c r="W42" s="4">
        <f t="shared" si="6"/>
        <v>617.64702357753526</v>
      </c>
    </row>
    <row r="43" spans="1:23" ht="27" x14ac:dyDescent="0.25">
      <c r="A43" s="44"/>
      <c r="B43" s="5" t="s">
        <v>26</v>
      </c>
      <c r="C43" s="6">
        <v>9.0779248192178841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4.6748444686514977E-2</v>
      </c>
      <c r="K43" s="6">
        <v>9.1246732639043984</v>
      </c>
      <c r="M43" s="44"/>
      <c r="N43" s="5" t="s">
        <v>26</v>
      </c>
      <c r="O43" s="6">
        <f>+C43*'Coeficientes emision'!$C$11</f>
        <v>1434.7660176773866</v>
      </c>
      <c r="P43" s="6">
        <f>+D43*'Coeficientes emision'!$D$11</f>
        <v>0</v>
      </c>
      <c r="Q43" s="6">
        <f>+E43*'Coeficientes emision'!$E$11</f>
        <v>0</v>
      </c>
      <c r="R43" s="6">
        <f>+F43*'Coeficientes emision'!$F$11</f>
        <v>0</v>
      </c>
      <c r="S43" s="6">
        <f>+G43*'Coeficientes emision'!$G$11</f>
        <v>0</v>
      </c>
      <c r="T43" s="6">
        <f>+H43*'Coeficientes emision'!$H$11</f>
        <v>0</v>
      </c>
      <c r="U43" s="6">
        <f>+I43*'Coeficientes emision'!$I$11</f>
        <v>0</v>
      </c>
      <c r="V43" s="6">
        <f>+J43*'Coeficientes emision'!$J$11</f>
        <v>3.4640597512707596</v>
      </c>
      <c r="W43" s="6">
        <f t="shared" si="6"/>
        <v>1438.2300774286573</v>
      </c>
    </row>
    <row r="44" spans="1:23" ht="18" x14ac:dyDescent="0.25">
      <c r="A44" s="44"/>
      <c r="B44" s="2" t="s">
        <v>33</v>
      </c>
      <c r="C44" s="3">
        <v>1.3830230624848941E-2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1.1684313152910946E-3</v>
      </c>
      <c r="K44" s="4">
        <v>1.4998661940140035E-2</v>
      </c>
      <c r="M44" s="44"/>
      <c r="N44" s="2" t="s">
        <v>33</v>
      </c>
      <c r="O44" s="3">
        <f>+C44*'Coeficientes emision'!$C$12</f>
        <v>2.185867950257375</v>
      </c>
      <c r="P44" s="4">
        <f>+D44*'Coeficientes emision'!$D$12</f>
        <v>0</v>
      </c>
      <c r="Q44" s="4">
        <f>+E44*'Coeficientes emision'!$E$12</f>
        <v>0</v>
      </c>
      <c r="R44" s="4">
        <f>+F44*'Coeficientes emision'!$F$12</f>
        <v>0</v>
      </c>
      <c r="S44" s="4">
        <f>+G44*'Coeficientes emision'!$G$12</f>
        <v>0</v>
      </c>
      <c r="T44" s="4">
        <f>+H44*'Coeficientes emision'!$H$12</f>
        <v>0</v>
      </c>
      <c r="U44" s="4">
        <f>+I44*'Coeficientes emision'!$I$12</f>
        <v>0</v>
      </c>
      <c r="V44" s="4">
        <f>+J44*'Coeficientes emision'!$J$12</f>
        <v>8.6580760463070103E-2</v>
      </c>
      <c r="W44" s="4">
        <f t="shared" si="6"/>
        <v>2.272448710720445</v>
      </c>
    </row>
    <row r="45" spans="1:23" ht="18" x14ac:dyDescent="0.25">
      <c r="A45" s="44"/>
      <c r="B45" s="5" t="s">
        <v>28</v>
      </c>
      <c r="C45" s="6">
        <v>1076.0790323048798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1076.0790323048798</v>
      </c>
      <c r="M45" s="44"/>
      <c r="N45" s="5" t="s">
        <v>28</v>
      </c>
      <c r="O45" s="6">
        <f>+C45*'Coeficientes emision'!$C$13</f>
        <v>170074.29105578625</v>
      </c>
      <c r="P45" s="6">
        <f>+D45*'Coeficientes emision'!$D$13</f>
        <v>0</v>
      </c>
      <c r="Q45" s="6">
        <f>+E45*'Coeficientes emision'!$E$13</f>
        <v>0</v>
      </c>
      <c r="R45" s="6">
        <f>+F45*'Coeficientes emision'!$F$13</f>
        <v>0</v>
      </c>
      <c r="S45" s="6">
        <f>+G45*'Coeficientes emision'!$G$13</f>
        <v>0</v>
      </c>
      <c r="T45" s="6">
        <f>+H45*'Coeficientes emision'!$H$13</f>
        <v>0</v>
      </c>
      <c r="U45" s="6">
        <f>+I45*'Coeficientes emision'!$I$13</f>
        <v>0</v>
      </c>
      <c r="V45" s="6">
        <f>+J45*'Coeficientes emision'!$J$13</f>
        <v>0</v>
      </c>
      <c r="W45" s="6">
        <f t="shared" si="6"/>
        <v>170074.29105578625</v>
      </c>
    </row>
    <row r="46" spans="1:23" ht="15.75" thickBot="1" x14ac:dyDescent="0.3">
      <c r="A46" s="45"/>
      <c r="B46" s="7" t="s">
        <v>17</v>
      </c>
      <c r="C46" s="8">
        <v>1190.5971153841067</v>
      </c>
      <c r="D46" s="8">
        <v>16.173157059864771</v>
      </c>
      <c r="E46" s="8">
        <v>3.6183412447615355</v>
      </c>
      <c r="F46" s="8">
        <v>10.761550404032873</v>
      </c>
      <c r="G46" s="8">
        <v>0</v>
      </c>
      <c r="H46" s="8">
        <v>0</v>
      </c>
      <c r="I46" s="8">
        <v>0</v>
      </c>
      <c r="J46" s="8">
        <v>4.7916876001806073E-2</v>
      </c>
      <c r="K46" s="8">
        <v>1221.1980809687675</v>
      </c>
      <c r="M46" s="45"/>
      <c r="N46" s="7" t="s">
        <v>17</v>
      </c>
      <c r="O46" s="8">
        <f t="shared" ref="O46:W46" si="7">SUM(O36:O45)</f>
        <v>188173.87408645806</v>
      </c>
      <c r="P46" s="9">
        <f t="shared" si="7"/>
        <v>1020.526210477467</v>
      </c>
      <c r="Q46" s="9">
        <f t="shared" si="7"/>
        <v>202.98894383112216</v>
      </c>
      <c r="R46" s="9">
        <f t="shared" si="7"/>
        <v>1205.2936452516817</v>
      </c>
      <c r="S46" s="9">
        <f t="shared" si="7"/>
        <v>0</v>
      </c>
      <c r="T46" s="9">
        <f t="shared" si="7"/>
        <v>0</v>
      </c>
      <c r="U46" s="9">
        <f t="shared" si="7"/>
        <v>0</v>
      </c>
      <c r="V46" s="9">
        <f t="shared" si="7"/>
        <v>3.5506405117338296</v>
      </c>
      <c r="W46" s="9">
        <f t="shared" si="7"/>
        <v>190606.23352653006</v>
      </c>
    </row>
    <row r="49" spans="1:23" ht="15.75" thickBot="1" x14ac:dyDescent="0.3"/>
    <row r="50" spans="1:23" x14ac:dyDescent="0.25">
      <c r="A50" s="41" t="s">
        <v>7</v>
      </c>
      <c r="B50" s="41"/>
      <c r="C50" s="42" t="s">
        <v>9</v>
      </c>
      <c r="D50" s="42"/>
      <c r="E50" s="42"/>
      <c r="F50" s="42"/>
      <c r="G50" s="42"/>
      <c r="H50" s="42"/>
      <c r="I50" s="42"/>
      <c r="J50" s="42"/>
      <c r="K50" s="42"/>
      <c r="M50" s="41" t="str">
        <f>+A50</f>
        <v>SUR</v>
      </c>
      <c r="N50" s="41"/>
      <c r="O50" s="42" t="s">
        <v>9</v>
      </c>
      <c r="P50" s="42"/>
      <c r="Q50" s="42"/>
      <c r="R50" s="42"/>
      <c r="S50" s="42"/>
      <c r="T50" s="42"/>
      <c r="U50" s="42"/>
      <c r="V50" s="42"/>
      <c r="W50" s="42"/>
    </row>
    <row r="51" spans="1:23" ht="18" x14ac:dyDescent="0.25">
      <c r="A51" s="43" t="s">
        <v>30</v>
      </c>
      <c r="B51" s="43"/>
      <c r="C51" s="1" t="s">
        <v>43</v>
      </c>
      <c r="D51" s="1" t="s">
        <v>10</v>
      </c>
      <c r="E51" s="1" t="s">
        <v>11</v>
      </c>
      <c r="F51" s="1" t="s">
        <v>12</v>
      </c>
      <c r="G51" s="1" t="s">
        <v>13</v>
      </c>
      <c r="H51" s="1" t="s">
        <v>14</v>
      </c>
      <c r="I51" s="1" t="s">
        <v>15</v>
      </c>
      <c r="J51" s="1" t="s">
        <v>16</v>
      </c>
      <c r="K51" s="1" t="s">
        <v>17</v>
      </c>
      <c r="M51" s="43" t="s">
        <v>39</v>
      </c>
      <c r="N51" s="43"/>
      <c r="O51" s="1" t="s">
        <v>38</v>
      </c>
      <c r="P51" s="1" t="s">
        <v>10</v>
      </c>
      <c r="Q51" s="1" t="s">
        <v>11</v>
      </c>
      <c r="R51" s="1" t="s">
        <v>12</v>
      </c>
      <c r="S51" s="1" t="s">
        <v>13</v>
      </c>
      <c r="T51" s="1" t="s">
        <v>14</v>
      </c>
      <c r="U51" s="1" t="s">
        <v>15</v>
      </c>
      <c r="V51" s="1" t="s">
        <v>16</v>
      </c>
      <c r="W51" s="1" t="s">
        <v>17</v>
      </c>
    </row>
    <row r="52" spans="1:23" x14ac:dyDescent="0.25">
      <c r="A52" s="44" t="s">
        <v>18</v>
      </c>
      <c r="B52" s="2" t="s">
        <v>19</v>
      </c>
      <c r="C52" s="3">
        <v>8.5809248332537269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8.5809248332537269</v>
      </c>
      <c r="M52" s="44" t="s">
        <v>18</v>
      </c>
      <c r="N52" s="2" t="s">
        <v>19</v>
      </c>
      <c r="O52" s="3">
        <f>+C52*'Coeficientes emision'!$C$4</f>
        <v>1356.2151698957516</v>
      </c>
      <c r="P52" s="4">
        <f>+D52*'Coeficientes emision'!$D$4</f>
        <v>0</v>
      </c>
      <c r="Q52" s="4">
        <f>+E52*'Coeficientes emision'!$E$4</f>
        <v>0</v>
      </c>
      <c r="R52" s="4">
        <f>+F52*'Coeficientes emision'!$F$4</f>
        <v>0</v>
      </c>
      <c r="S52" s="4">
        <f>+G52*'Coeficientes emision'!$G$4</f>
        <v>0</v>
      </c>
      <c r="T52" s="4">
        <f>+H52*'Coeficientes emision'!$H$4</f>
        <v>0</v>
      </c>
      <c r="U52" s="4">
        <f>+I52*'Coeficientes emision'!$I$4</f>
        <v>0</v>
      </c>
      <c r="V52" s="4">
        <f>+J52*'Coeficientes emision'!$J$4</f>
        <v>0</v>
      </c>
      <c r="W52" s="4">
        <f t="shared" ref="W52:W61" si="8">SUM(O52:V52)</f>
        <v>1356.2151698957516</v>
      </c>
    </row>
    <row r="53" spans="1:23" ht="18" x14ac:dyDescent="0.25">
      <c r="A53" s="44"/>
      <c r="B53" s="5" t="s">
        <v>20</v>
      </c>
      <c r="C53" s="6">
        <v>1.5135780445851195</v>
      </c>
      <c r="D53" s="6">
        <v>3.7585313036936019</v>
      </c>
      <c r="E53" s="6">
        <v>0</v>
      </c>
      <c r="F53" s="6">
        <v>5.0034107665923777</v>
      </c>
      <c r="G53" s="6">
        <v>0</v>
      </c>
      <c r="H53" s="6">
        <v>0</v>
      </c>
      <c r="I53" s="6">
        <v>0</v>
      </c>
      <c r="J53" s="6">
        <v>0</v>
      </c>
      <c r="K53" s="6">
        <v>10.2755201148711</v>
      </c>
      <c r="M53" s="44"/>
      <c r="N53" s="5" t="s">
        <v>20</v>
      </c>
      <c r="O53" s="6">
        <f>+C53*'Coeficientes emision'!$C$5</f>
        <v>239.22100994667815</v>
      </c>
      <c r="P53" s="6">
        <f>+D53*'Coeficientes emision'!$D$5</f>
        <v>237.1633252630663</v>
      </c>
      <c r="Q53" s="6">
        <f>+E53*'Coeficientes emision'!$E$5</f>
        <v>0</v>
      </c>
      <c r="R53" s="6">
        <f>+F53*'Coeficientes emision'!$F$5</f>
        <v>560.38200585834625</v>
      </c>
      <c r="S53" s="6">
        <f>+G53*'Coeficientes emision'!$G$5</f>
        <v>0</v>
      </c>
      <c r="T53" s="6">
        <f>+H53*'Coeficientes emision'!$H$5</f>
        <v>0</v>
      </c>
      <c r="U53" s="6">
        <f>+I53*'Coeficientes emision'!$I$5</f>
        <v>0</v>
      </c>
      <c r="V53" s="6">
        <f>+J53*'Coeficientes emision'!$J$5</f>
        <v>0</v>
      </c>
      <c r="W53" s="6">
        <f t="shared" si="8"/>
        <v>1036.7663410680907</v>
      </c>
    </row>
    <row r="54" spans="1:23" ht="27" x14ac:dyDescent="0.25">
      <c r="A54" s="44"/>
      <c r="B54" s="2" t="s">
        <v>21</v>
      </c>
      <c r="C54" s="3">
        <v>0.95794016341299459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0.95794016341299459</v>
      </c>
      <c r="M54" s="44"/>
      <c r="N54" s="2" t="s">
        <v>21</v>
      </c>
      <c r="O54" s="3">
        <f>+C54*'Coeficientes emision'!$C$6</f>
        <v>151.40244282742381</v>
      </c>
      <c r="P54" s="4">
        <f>+D54*'Coeficientes emision'!$D$6</f>
        <v>0</v>
      </c>
      <c r="Q54" s="4">
        <f>+E54*'Coeficientes emision'!$E$6</f>
        <v>0</v>
      </c>
      <c r="R54" s="4">
        <f>+F54*'Coeficientes emision'!$F$6</f>
        <v>0</v>
      </c>
      <c r="S54" s="4">
        <f>+G54*'Coeficientes emision'!$G$6</f>
        <v>0</v>
      </c>
      <c r="T54" s="4">
        <f>+H54*'Coeficientes emision'!$H$6</f>
        <v>0</v>
      </c>
      <c r="U54" s="4">
        <f>+I54*'Coeficientes emision'!$I$6</f>
        <v>0</v>
      </c>
      <c r="V54" s="4">
        <f>+J54*'Coeficientes emision'!$J$6</f>
        <v>0</v>
      </c>
      <c r="W54" s="4">
        <f t="shared" si="8"/>
        <v>151.40244282742381</v>
      </c>
    </row>
    <row r="55" spans="1:23" ht="18" x14ac:dyDescent="0.25">
      <c r="A55" s="44"/>
      <c r="B55" s="5" t="s">
        <v>22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0.58813773664168678</v>
      </c>
      <c r="I55" s="6">
        <v>0</v>
      </c>
      <c r="J55" s="6">
        <v>0</v>
      </c>
      <c r="K55" s="6">
        <v>0.58813773664168678</v>
      </c>
      <c r="M55" s="44"/>
      <c r="N55" s="5" t="s">
        <v>22</v>
      </c>
      <c r="O55" s="6">
        <f>+C55*'Coeficientes emision'!$C$7</f>
        <v>0</v>
      </c>
      <c r="P55" s="6">
        <f>+D55*'Coeficientes emision'!$D$7</f>
        <v>0</v>
      </c>
      <c r="Q55" s="6">
        <f>+E55*'Coeficientes emision'!$E$7</f>
        <v>0</v>
      </c>
      <c r="R55" s="6">
        <f>+F55*'Coeficientes emision'!$F$7</f>
        <v>0</v>
      </c>
      <c r="S55" s="6">
        <f>+G55*'Coeficientes emision'!$G$7</f>
        <v>0</v>
      </c>
      <c r="T55" s="6">
        <f>+H55*'Coeficientes emision'!$H$7</f>
        <v>0</v>
      </c>
      <c r="U55" s="6">
        <f>+I55*'Coeficientes emision'!$I$7</f>
        <v>0</v>
      </c>
      <c r="V55" s="6">
        <f>+J55*'Coeficientes emision'!$J$7</f>
        <v>0</v>
      </c>
      <c r="W55" s="6">
        <f t="shared" si="8"/>
        <v>0</v>
      </c>
    </row>
    <row r="56" spans="1:23" ht="18" x14ac:dyDescent="0.25">
      <c r="A56" s="44"/>
      <c r="B56" s="2" t="s">
        <v>23</v>
      </c>
      <c r="C56" s="3">
        <v>2.3797269905753913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2.3797269905753913</v>
      </c>
      <c r="M56" s="44"/>
      <c r="N56" s="2" t="s">
        <v>23</v>
      </c>
      <c r="O56" s="3">
        <f>+C56*'Coeficientes emision'!$C$8</f>
        <v>376.11585086044062</v>
      </c>
      <c r="P56" s="4">
        <f>+D56*'Coeficientes emision'!$D$8</f>
        <v>0</v>
      </c>
      <c r="Q56" s="4">
        <f>+E56*'Coeficientes emision'!$E$8</f>
        <v>0</v>
      </c>
      <c r="R56" s="4">
        <f>+F56*'Coeficientes emision'!$F$8</f>
        <v>0</v>
      </c>
      <c r="S56" s="4">
        <f>+G56*'Coeficientes emision'!$G$8</f>
        <v>0</v>
      </c>
      <c r="T56" s="4">
        <f>+H56*'Coeficientes emision'!$H$8</f>
        <v>0</v>
      </c>
      <c r="U56" s="4">
        <f>+I56*'Coeficientes emision'!$I$8</f>
        <v>0</v>
      </c>
      <c r="V56" s="4">
        <f>+J56*'Coeficientes emision'!$J$8</f>
        <v>0</v>
      </c>
      <c r="W56" s="4">
        <f t="shared" si="8"/>
        <v>376.11585086044062</v>
      </c>
    </row>
    <row r="57" spans="1:23" ht="27" x14ac:dyDescent="0.25">
      <c r="A57" s="44"/>
      <c r="B57" s="5" t="s">
        <v>24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M57" s="44"/>
      <c r="N57" s="5" t="s">
        <v>24</v>
      </c>
      <c r="O57" s="6">
        <f>+C57*'Coeficientes emision'!$C$9</f>
        <v>0</v>
      </c>
      <c r="P57" s="6">
        <f>+D57*'Coeficientes emision'!$D$9</f>
        <v>0</v>
      </c>
      <c r="Q57" s="6">
        <f>+E57*'Coeficientes emision'!$E$9</f>
        <v>0</v>
      </c>
      <c r="R57" s="6">
        <f>+F57*'Coeficientes emision'!$F$9</f>
        <v>0</v>
      </c>
      <c r="S57" s="6">
        <f>+G57*'Coeficientes emision'!$G$9</f>
        <v>0</v>
      </c>
      <c r="T57" s="6">
        <f>+H57*'Coeficientes emision'!$H$9</f>
        <v>0</v>
      </c>
      <c r="U57" s="6">
        <f>+I57*'Coeficientes emision'!$I$9</f>
        <v>0</v>
      </c>
      <c r="V57" s="6">
        <f>+J57*'Coeficientes emision'!$J$9</f>
        <v>0</v>
      </c>
      <c r="W57" s="6">
        <f t="shared" si="8"/>
        <v>0</v>
      </c>
    </row>
    <row r="58" spans="1:23" ht="18" x14ac:dyDescent="0.25">
      <c r="A58" s="44"/>
      <c r="B58" s="2" t="s">
        <v>25</v>
      </c>
      <c r="C58" s="3">
        <v>0.24922512488993454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0.24922512488993454</v>
      </c>
      <c r="M58" s="44"/>
      <c r="N58" s="2" t="s">
        <v>25</v>
      </c>
      <c r="O58" s="3">
        <f>+C58*'Coeficientes emision'!$C$10</f>
        <v>39.390030988854157</v>
      </c>
      <c r="P58" s="4">
        <f>+D58*'Coeficientes emision'!$D$10</f>
        <v>0</v>
      </c>
      <c r="Q58" s="4">
        <f>+E58*'Coeficientes emision'!$E$10</f>
        <v>0</v>
      </c>
      <c r="R58" s="4">
        <f>+F58*'Coeficientes emision'!$F$10</f>
        <v>0</v>
      </c>
      <c r="S58" s="4">
        <f>+G58*'Coeficientes emision'!$G$10</f>
        <v>0</v>
      </c>
      <c r="T58" s="4">
        <f>+H58*'Coeficientes emision'!$H$10</f>
        <v>0</v>
      </c>
      <c r="U58" s="4">
        <f>+I58*'Coeficientes emision'!$I$10</f>
        <v>0</v>
      </c>
      <c r="V58" s="4">
        <f>+J58*'Coeficientes emision'!$J$10</f>
        <v>0</v>
      </c>
      <c r="W58" s="4">
        <f t="shared" si="8"/>
        <v>39.390030988854157</v>
      </c>
    </row>
    <row r="59" spans="1:23" ht="27" x14ac:dyDescent="0.25">
      <c r="A59" s="44"/>
      <c r="B59" s="5" t="s">
        <v>26</v>
      </c>
      <c r="C59" s="6">
        <v>6.2524811716978795E-2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2.9467208651227082E-3</v>
      </c>
      <c r="J59" s="6">
        <v>0</v>
      </c>
      <c r="K59" s="6">
        <v>6.5471532582101505E-2</v>
      </c>
      <c r="M59" s="44"/>
      <c r="N59" s="5" t="s">
        <v>26</v>
      </c>
      <c r="O59" s="6">
        <f>+C59*'Coeficientes emision'!$C$11</f>
        <v>9.8820464918684987</v>
      </c>
      <c r="P59" s="6">
        <f>+D59*'Coeficientes emision'!$D$11</f>
        <v>0</v>
      </c>
      <c r="Q59" s="6">
        <f>+E59*'Coeficientes emision'!$E$11</f>
        <v>0</v>
      </c>
      <c r="R59" s="6">
        <f>+F59*'Coeficientes emision'!$F$11</f>
        <v>0</v>
      </c>
      <c r="S59" s="6">
        <f>+G59*'Coeficientes emision'!$G$11</f>
        <v>0</v>
      </c>
      <c r="T59" s="6">
        <f>+H59*'Coeficientes emision'!$H$11</f>
        <v>0</v>
      </c>
      <c r="U59" s="6">
        <f>+I59*'Coeficientes emision'!$I$11</f>
        <v>0.20420775595300367</v>
      </c>
      <c r="V59" s="6">
        <f>+J59*'Coeficientes emision'!$J$11</f>
        <v>0</v>
      </c>
      <c r="W59" s="6">
        <f t="shared" si="8"/>
        <v>10.086254247821502</v>
      </c>
    </row>
    <row r="60" spans="1:23" ht="18" x14ac:dyDescent="0.25">
      <c r="A60" s="44"/>
      <c r="B60" s="2" t="s">
        <v>33</v>
      </c>
      <c r="C60" s="3">
        <v>7.150787641497211E-2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7.150787641497211E-2</v>
      </c>
      <c r="M60" s="44"/>
      <c r="N60" s="2" t="s">
        <v>33</v>
      </c>
      <c r="O60" s="3">
        <f>+C60*'Coeficientes emision'!$C$12</f>
        <v>11.301819867386342</v>
      </c>
      <c r="P60" s="4">
        <f>+D60*'Coeficientes emision'!$D$12</f>
        <v>0</v>
      </c>
      <c r="Q60" s="4">
        <f>+E60*'Coeficientes emision'!$E$12</f>
        <v>0</v>
      </c>
      <c r="R60" s="4">
        <f>+F60*'Coeficientes emision'!$F$12</f>
        <v>0</v>
      </c>
      <c r="S60" s="4">
        <f>+G60*'Coeficientes emision'!$G$12</f>
        <v>0</v>
      </c>
      <c r="T60" s="4">
        <f>+H60*'Coeficientes emision'!$H$12</f>
        <v>0</v>
      </c>
      <c r="U60" s="4">
        <f>+I60*'Coeficientes emision'!$I$12</f>
        <v>0</v>
      </c>
      <c r="V60" s="4">
        <f>+J60*'Coeficientes emision'!$J$12</f>
        <v>0</v>
      </c>
      <c r="W60" s="4">
        <f t="shared" si="8"/>
        <v>11.301819867386342</v>
      </c>
    </row>
    <row r="61" spans="1:23" ht="18" x14ac:dyDescent="0.25">
      <c r="A61" s="44"/>
      <c r="B61" s="5" t="s">
        <v>28</v>
      </c>
      <c r="C61" s="6">
        <v>210.65422137480633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210.65422137480633</v>
      </c>
      <c r="M61" s="44"/>
      <c r="N61" s="5" t="s">
        <v>28</v>
      </c>
      <c r="O61" s="6">
        <f>+C61*'Coeficientes emision'!$C$13</f>
        <v>33293.89968828814</v>
      </c>
      <c r="P61" s="6">
        <f>+D61*'Coeficientes emision'!$D$13</f>
        <v>0</v>
      </c>
      <c r="Q61" s="6">
        <f>+E61*'Coeficientes emision'!$E$13</f>
        <v>0</v>
      </c>
      <c r="R61" s="6">
        <f>+F61*'Coeficientes emision'!$F$13</f>
        <v>0</v>
      </c>
      <c r="S61" s="6">
        <f>+G61*'Coeficientes emision'!$G$13</f>
        <v>0</v>
      </c>
      <c r="T61" s="6">
        <f>+H61*'Coeficientes emision'!$H$13</f>
        <v>0</v>
      </c>
      <c r="U61" s="6">
        <f>+I61*'Coeficientes emision'!$I$13</f>
        <v>0</v>
      </c>
      <c r="V61" s="6">
        <f>+J61*'Coeficientes emision'!$J$13</f>
        <v>0</v>
      </c>
      <c r="W61" s="6">
        <f t="shared" si="8"/>
        <v>33293.89968828814</v>
      </c>
    </row>
    <row r="62" spans="1:23" ht="15.75" thickBot="1" x14ac:dyDescent="0.3">
      <c r="A62" s="45"/>
      <c r="B62" s="7" t="s">
        <v>17</v>
      </c>
      <c r="C62" s="8">
        <v>224.46964921965545</v>
      </c>
      <c r="D62" s="8">
        <v>3.7585313036936019</v>
      </c>
      <c r="E62" s="8">
        <v>0</v>
      </c>
      <c r="F62" s="8">
        <v>5.0034107665923777</v>
      </c>
      <c r="G62" s="8">
        <v>0</v>
      </c>
      <c r="H62" s="8">
        <v>0.58813773664168678</v>
      </c>
      <c r="I62" s="8">
        <v>2.9467208651227082E-3</v>
      </c>
      <c r="J62" s="8">
        <v>0</v>
      </c>
      <c r="K62" s="8">
        <v>233.82267574744824</v>
      </c>
      <c r="M62" s="45"/>
      <c r="N62" s="7" t="s">
        <v>17</v>
      </c>
      <c r="O62" s="8">
        <f t="shared" ref="O62:W62" si="9">SUM(O52:O61)</f>
        <v>35477.428059166545</v>
      </c>
      <c r="P62" s="9">
        <f t="shared" si="9"/>
        <v>237.1633252630663</v>
      </c>
      <c r="Q62" s="9">
        <f t="shared" si="9"/>
        <v>0</v>
      </c>
      <c r="R62" s="9">
        <f t="shared" si="9"/>
        <v>560.38200585834625</v>
      </c>
      <c r="S62" s="9">
        <f t="shared" si="9"/>
        <v>0</v>
      </c>
      <c r="T62" s="9">
        <f t="shared" si="9"/>
        <v>0</v>
      </c>
      <c r="U62" s="9">
        <f t="shared" si="9"/>
        <v>0.20420775595300367</v>
      </c>
      <c r="V62" s="9">
        <f t="shared" si="9"/>
        <v>0</v>
      </c>
      <c r="W62" s="9">
        <f t="shared" si="9"/>
        <v>36275.177598043912</v>
      </c>
    </row>
    <row r="65" spans="1:23" ht="15.75" thickBot="1" x14ac:dyDescent="0.3"/>
    <row r="66" spans="1:23" x14ac:dyDescent="0.25">
      <c r="A66" s="41" t="s">
        <v>8</v>
      </c>
      <c r="B66" s="41"/>
      <c r="C66" s="42" t="s">
        <v>9</v>
      </c>
      <c r="D66" s="42"/>
      <c r="E66" s="42"/>
      <c r="F66" s="42"/>
      <c r="G66" s="42"/>
      <c r="H66" s="42"/>
      <c r="I66" s="42"/>
      <c r="J66" s="42"/>
      <c r="K66" s="42"/>
      <c r="M66" s="41" t="str">
        <f>+A66</f>
        <v>ORIENTE</v>
      </c>
      <c r="N66" s="41"/>
      <c r="O66" s="42" t="s">
        <v>9</v>
      </c>
      <c r="P66" s="42"/>
      <c r="Q66" s="42"/>
      <c r="R66" s="42"/>
      <c r="S66" s="42"/>
      <c r="T66" s="42"/>
      <c r="U66" s="42"/>
      <c r="V66" s="42"/>
      <c r="W66" s="42"/>
    </row>
    <row r="67" spans="1:23" ht="18" x14ac:dyDescent="0.25">
      <c r="A67" s="43" t="s">
        <v>30</v>
      </c>
      <c r="B67" s="43"/>
      <c r="C67" s="1" t="s">
        <v>43</v>
      </c>
      <c r="D67" s="1" t="s">
        <v>10</v>
      </c>
      <c r="E67" s="1" t="s">
        <v>11</v>
      </c>
      <c r="F67" s="1" t="s">
        <v>12</v>
      </c>
      <c r="G67" s="1" t="s">
        <v>13</v>
      </c>
      <c r="H67" s="1" t="s">
        <v>14</v>
      </c>
      <c r="I67" s="1" t="s">
        <v>15</v>
      </c>
      <c r="J67" s="1" t="s">
        <v>16</v>
      </c>
      <c r="K67" s="1" t="s">
        <v>17</v>
      </c>
      <c r="M67" s="43" t="s">
        <v>39</v>
      </c>
      <c r="N67" s="43"/>
      <c r="O67" s="1" t="s">
        <v>38</v>
      </c>
      <c r="P67" s="1" t="s">
        <v>10</v>
      </c>
      <c r="Q67" s="1" t="s">
        <v>11</v>
      </c>
      <c r="R67" s="1" t="s">
        <v>12</v>
      </c>
      <c r="S67" s="1" t="s">
        <v>13</v>
      </c>
      <c r="T67" s="1" t="s">
        <v>14</v>
      </c>
      <c r="U67" s="1" t="s">
        <v>15</v>
      </c>
      <c r="V67" s="1" t="s">
        <v>16</v>
      </c>
      <c r="W67" s="1" t="s">
        <v>17</v>
      </c>
    </row>
    <row r="68" spans="1:23" x14ac:dyDescent="0.25">
      <c r="A68" s="44" t="s">
        <v>18</v>
      </c>
      <c r="B68" s="2" t="s">
        <v>19</v>
      </c>
      <c r="C68" s="3">
        <v>2.4851013882845652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2.4851013882845652</v>
      </c>
      <c r="M68" s="44" t="s">
        <v>18</v>
      </c>
      <c r="N68" s="2" t="s">
        <v>19</v>
      </c>
      <c r="O68" s="3">
        <f>+C68*'Coeficientes emision'!$C$4</f>
        <v>392.77027441837555</v>
      </c>
      <c r="P68" s="4">
        <f>+D68*'Coeficientes emision'!$D$4</f>
        <v>0</v>
      </c>
      <c r="Q68" s="4">
        <f>+E68*'Coeficientes emision'!$E$4</f>
        <v>0</v>
      </c>
      <c r="R68" s="4">
        <f>+F68*'Coeficientes emision'!$F$4</f>
        <v>0</v>
      </c>
      <c r="S68" s="4">
        <f>+G68*'Coeficientes emision'!$G$4</f>
        <v>0</v>
      </c>
      <c r="T68" s="4">
        <f>+H68*'Coeficientes emision'!$H$4</f>
        <v>0</v>
      </c>
      <c r="U68" s="4">
        <f>+I68*'Coeficientes emision'!$I$4</f>
        <v>0</v>
      </c>
      <c r="V68" s="4">
        <f>+J68*'Coeficientes emision'!$J$4</f>
        <v>0</v>
      </c>
      <c r="W68" s="4">
        <f t="shared" ref="W68:W77" si="10">SUM(O68:V68)</f>
        <v>392.77027441837555</v>
      </c>
    </row>
    <row r="69" spans="1:23" ht="18" x14ac:dyDescent="0.25">
      <c r="A69" s="44"/>
      <c r="B69" s="5" t="s">
        <v>20</v>
      </c>
      <c r="C69" s="6">
        <v>0.93843882760349684</v>
      </c>
      <c r="D69" s="6">
        <v>3.6484971721709973</v>
      </c>
      <c r="E69" s="6">
        <v>0</v>
      </c>
      <c r="F69" s="6">
        <v>2.366239359974093</v>
      </c>
      <c r="G69" s="6">
        <v>0.77588678669854583</v>
      </c>
      <c r="H69" s="6">
        <v>0</v>
      </c>
      <c r="I69" s="6">
        <v>0</v>
      </c>
      <c r="J69" s="6">
        <v>0</v>
      </c>
      <c r="K69" s="6">
        <v>7.7290621464471325</v>
      </c>
      <c r="M69" s="44"/>
      <c r="N69" s="5" t="s">
        <v>20</v>
      </c>
      <c r="O69" s="6">
        <f>+C69*'Coeficientes emision'!$C$5</f>
        <v>148.32025670273268</v>
      </c>
      <c r="P69" s="6">
        <f>+D69*'Coeficientes emision'!$D$5</f>
        <v>230.22017156398994</v>
      </c>
      <c r="Q69" s="6">
        <f>+E69*'Coeficientes emision'!$E$5</f>
        <v>0</v>
      </c>
      <c r="R69" s="6">
        <f>+F69*'Coeficientes emision'!$F$5</f>
        <v>265.01880831709843</v>
      </c>
      <c r="S69" s="6">
        <f>+G69*'Coeficientes emision'!$G$5</f>
        <v>86.899320110237127</v>
      </c>
      <c r="T69" s="6">
        <f>+H69*'Coeficientes emision'!$H$5</f>
        <v>0</v>
      </c>
      <c r="U69" s="6">
        <f>+I69*'Coeficientes emision'!$I$5</f>
        <v>0</v>
      </c>
      <c r="V69" s="6">
        <f>+J69*'Coeficientes emision'!$J$5</f>
        <v>0</v>
      </c>
      <c r="W69" s="6">
        <f t="shared" si="10"/>
        <v>730.45855669405819</v>
      </c>
    </row>
    <row r="70" spans="1:23" ht="27" x14ac:dyDescent="0.25">
      <c r="A70" s="44"/>
      <c r="B70" s="2" t="s">
        <v>21</v>
      </c>
      <c r="C70" s="3">
        <v>1.1736417092985709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1.1736417092985709</v>
      </c>
      <c r="M70" s="44"/>
      <c r="N70" s="2" t="s">
        <v>21</v>
      </c>
      <c r="O70" s="3">
        <f>+C70*'Coeficientes emision'!$C$6</f>
        <v>185.49407215463916</v>
      </c>
      <c r="P70" s="4">
        <f>+D70*'Coeficientes emision'!$D$6</f>
        <v>0</v>
      </c>
      <c r="Q70" s="4">
        <f>+E70*'Coeficientes emision'!$E$6</f>
        <v>0</v>
      </c>
      <c r="R70" s="4">
        <f>+F70*'Coeficientes emision'!$F$6</f>
        <v>0</v>
      </c>
      <c r="S70" s="4">
        <f>+G70*'Coeficientes emision'!$G$6</f>
        <v>0</v>
      </c>
      <c r="T70" s="4">
        <f>+H70*'Coeficientes emision'!$H$6</f>
        <v>0</v>
      </c>
      <c r="U70" s="4">
        <f>+I70*'Coeficientes emision'!$I$6</f>
        <v>0</v>
      </c>
      <c r="V70" s="4">
        <f>+J70*'Coeficientes emision'!$J$6</f>
        <v>0</v>
      </c>
      <c r="W70" s="4">
        <f t="shared" si="10"/>
        <v>185.49407215463916</v>
      </c>
    </row>
    <row r="71" spans="1:23" ht="18" x14ac:dyDescent="0.25">
      <c r="A71" s="44"/>
      <c r="B71" s="5" t="s">
        <v>22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M71" s="44"/>
      <c r="N71" s="5" t="s">
        <v>22</v>
      </c>
      <c r="O71" s="6">
        <f>+C71*'Coeficientes emision'!$C$7</f>
        <v>0</v>
      </c>
      <c r="P71" s="6">
        <f>+D71*'Coeficientes emision'!$D$7</f>
        <v>0</v>
      </c>
      <c r="Q71" s="6">
        <f>+E71*'Coeficientes emision'!$E$7</f>
        <v>0</v>
      </c>
      <c r="R71" s="6">
        <f>+F71*'Coeficientes emision'!$F$7</f>
        <v>0</v>
      </c>
      <c r="S71" s="6">
        <f>+G71*'Coeficientes emision'!$G$7</f>
        <v>0</v>
      </c>
      <c r="T71" s="6">
        <f>+H71*'Coeficientes emision'!$H$7</f>
        <v>0</v>
      </c>
      <c r="U71" s="6">
        <f>+I71*'Coeficientes emision'!$I$7</f>
        <v>0</v>
      </c>
      <c r="V71" s="6">
        <f>+J71*'Coeficientes emision'!$J$7</f>
        <v>0</v>
      </c>
      <c r="W71" s="6">
        <f t="shared" si="10"/>
        <v>0</v>
      </c>
    </row>
    <row r="72" spans="1:23" ht="18" x14ac:dyDescent="0.25">
      <c r="A72" s="44"/>
      <c r="B72" s="2" t="s">
        <v>23</v>
      </c>
      <c r="C72" s="3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M72" s="44"/>
      <c r="N72" s="2" t="s">
        <v>23</v>
      </c>
      <c r="O72" s="3">
        <f>+C72*'Coeficientes emision'!$C$8</f>
        <v>0</v>
      </c>
      <c r="P72" s="4">
        <f>+D72*'Coeficientes emision'!$D$8</f>
        <v>0</v>
      </c>
      <c r="Q72" s="4">
        <f>+E72*'Coeficientes emision'!$E$8</f>
        <v>0</v>
      </c>
      <c r="R72" s="4">
        <f>+F72*'Coeficientes emision'!$F$8</f>
        <v>0</v>
      </c>
      <c r="S72" s="4">
        <f>+G72*'Coeficientes emision'!$G$8</f>
        <v>0</v>
      </c>
      <c r="T72" s="4">
        <f>+H72*'Coeficientes emision'!$H$8</f>
        <v>0</v>
      </c>
      <c r="U72" s="4">
        <f>+I72*'Coeficientes emision'!$I$8</f>
        <v>0</v>
      </c>
      <c r="V72" s="4">
        <f>+J72*'Coeficientes emision'!$J$8</f>
        <v>0</v>
      </c>
      <c r="W72" s="4">
        <f t="shared" si="10"/>
        <v>0</v>
      </c>
    </row>
    <row r="73" spans="1:23" ht="27" x14ac:dyDescent="0.25">
      <c r="A73" s="44"/>
      <c r="B73" s="5" t="s">
        <v>24</v>
      </c>
      <c r="C73" s="6">
        <v>9.6817557209780869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9.6817557209780869</v>
      </c>
      <c r="M73" s="44"/>
      <c r="N73" s="5" t="s">
        <v>24</v>
      </c>
      <c r="O73" s="6">
        <f>+C73*'Coeficientes emision'!$C$9</f>
        <v>1530.2014917005868</v>
      </c>
      <c r="P73" s="6">
        <f>+D73*'Coeficientes emision'!$D$9</f>
        <v>0</v>
      </c>
      <c r="Q73" s="6">
        <f>+E73*'Coeficientes emision'!$E$9</f>
        <v>0</v>
      </c>
      <c r="R73" s="6">
        <f>+F73*'Coeficientes emision'!$F$9</f>
        <v>0</v>
      </c>
      <c r="S73" s="6">
        <f>+G73*'Coeficientes emision'!$G$9</f>
        <v>0</v>
      </c>
      <c r="T73" s="6">
        <f>+H73*'Coeficientes emision'!$H$9</f>
        <v>0</v>
      </c>
      <c r="U73" s="6">
        <f>+I73*'Coeficientes emision'!$I$9</f>
        <v>0</v>
      </c>
      <c r="V73" s="6">
        <f>+J73*'Coeficientes emision'!$J$9</f>
        <v>0</v>
      </c>
      <c r="W73" s="6">
        <f t="shared" si="10"/>
        <v>1530.2014917005868</v>
      </c>
    </row>
    <row r="74" spans="1:23" ht="18" x14ac:dyDescent="0.25">
      <c r="A74" s="44"/>
      <c r="B74" s="2" t="s">
        <v>25</v>
      </c>
      <c r="C74" s="3">
        <v>1.9201847558286194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1.9201847558286194</v>
      </c>
      <c r="M74" s="44"/>
      <c r="N74" s="2" t="s">
        <v>25</v>
      </c>
      <c r="O74" s="3">
        <f>+C74*'Coeficientes emision'!$C$10</f>
        <v>303.48520065871332</v>
      </c>
      <c r="P74" s="4">
        <f>+D74*'Coeficientes emision'!$D$10</f>
        <v>0</v>
      </c>
      <c r="Q74" s="4">
        <f>+E74*'Coeficientes emision'!$E$10</f>
        <v>0</v>
      </c>
      <c r="R74" s="4">
        <f>+F74*'Coeficientes emision'!$F$10</f>
        <v>0</v>
      </c>
      <c r="S74" s="4">
        <f>+G74*'Coeficientes emision'!$G$10</f>
        <v>0</v>
      </c>
      <c r="T74" s="4">
        <f>+H74*'Coeficientes emision'!$H$10</f>
        <v>0</v>
      </c>
      <c r="U74" s="4">
        <f>+I74*'Coeficientes emision'!$I$10</f>
        <v>0</v>
      </c>
      <c r="V74" s="4">
        <f>+J74*'Coeficientes emision'!$J$10</f>
        <v>0</v>
      </c>
      <c r="W74" s="4">
        <f t="shared" si="10"/>
        <v>303.48520065871332</v>
      </c>
    </row>
    <row r="75" spans="1:23" ht="27" x14ac:dyDescent="0.25">
      <c r="A75" s="44"/>
      <c r="B75" s="5" t="s">
        <v>26</v>
      </c>
      <c r="C75" s="6">
        <v>1.8897793988973774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1.8897793988973774</v>
      </c>
      <c r="M75" s="44"/>
      <c r="N75" s="5" t="s">
        <v>26</v>
      </c>
      <c r="O75" s="6">
        <f>+C75*'Coeficientes emision'!$C$11</f>
        <v>298.67963399573051</v>
      </c>
      <c r="P75" s="6">
        <f>+D75*'Coeficientes emision'!$D$11</f>
        <v>0</v>
      </c>
      <c r="Q75" s="6">
        <f>+E75*'Coeficientes emision'!$E$11</f>
        <v>0</v>
      </c>
      <c r="R75" s="6">
        <f>+F75*'Coeficientes emision'!$F$11</f>
        <v>0</v>
      </c>
      <c r="S75" s="6">
        <f>+G75*'Coeficientes emision'!$G$11</f>
        <v>0</v>
      </c>
      <c r="T75" s="6">
        <f>+H75*'Coeficientes emision'!$H$11</f>
        <v>0</v>
      </c>
      <c r="U75" s="6">
        <f>+I75*'Coeficientes emision'!$I$11</f>
        <v>0</v>
      </c>
      <c r="V75" s="6">
        <f>+J75*'Coeficientes emision'!$J$11</f>
        <v>0</v>
      </c>
      <c r="W75" s="6">
        <f t="shared" si="10"/>
        <v>298.67963399573051</v>
      </c>
    </row>
    <row r="76" spans="1:23" ht="18" x14ac:dyDescent="0.25">
      <c r="A76" s="44"/>
      <c r="B76" s="2" t="s">
        <v>33</v>
      </c>
      <c r="C76" s="3">
        <v>5.195443654878458E-3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3.5389103602826008E-4</v>
      </c>
      <c r="J76" s="4">
        <v>0</v>
      </c>
      <c r="K76" s="4">
        <v>5.5493346909067185E-3</v>
      </c>
      <c r="M76" s="44"/>
      <c r="N76" s="2" t="s">
        <v>33</v>
      </c>
      <c r="O76" s="3">
        <f>+C76*'Coeficientes emision'!$C$12</f>
        <v>0.82113986965354036</v>
      </c>
      <c r="P76" s="4">
        <f>+D76*'Coeficientes emision'!$D$12</f>
        <v>0</v>
      </c>
      <c r="Q76" s="4">
        <f>+E76*'Coeficientes emision'!$E$12</f>
        <v>0</v>
      </c>
      <c r="R76" s="4">
        <f>+F76*'Coeficientes emision'!$F$12</f>
        <v>0</v>
      </c>
      <c r="S76" s="4">
        <f>+G76*'Coeficientes emision'!$G$12</f>
        <v>0</v>
      </c>
      <c r="T76" s="4">
        <f>+H76*'Coeficientes emision'!$H$12</f>
        <v>0</v>
      </c>
      <c r="U76" s="4">
        <f>+I76*'Coeficientes emision'!$I$12</f>
        <v>2.4524648796758423E-2</v>
      </c>
      <c r="V76" s="4">
        <f>+J76*'Coeficientes emision'!$J$12</f>
        <v>0</v>
      </c>
      <c r="W76" s="4">
        <f t="shared" si="10"/>
        <v>0.84566451845029877</v>
      </c>
    </row>
    <row r="77" spans="1:23" ht="18" x14ac:dyDescent="0.25">
      <c r="A77" s="44"/>
      <c r="B77" s="5" t="s">
        <v>28</v>
      </c>
      <c r="C77" s="6">
        <v>68.545617482071989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68.545617482071989</v>
      </c>
      <c r="M77" s="44"/>
      <c r="N77" s="5" t="s">
        <v>28</v>
      </c>
      <c r="O77" s="6">
        <f>+C77*'Coeficientes emision'!$C$13</f>
        <v>10833.634843041478</v>
      </c>
      <c r="P77" s="6">
        <f>+D77*'Coeficientes emision'!$D$13</f>
        <v>0</v>
      </c>
      <c r="Q77" s="6">
        <f>+E77*'Coeficientes emision'!$E$13</f>
        <v>0</v>
      </c>
      <c r="R77" s="6">
        <f>+F77*'Coeficientes emision'!$F$13</f>
        <v>0</v>
      </c>
      <c r="S77" s="6">
        <f>+G77*'Coeficientes emision'!$G$13</f>
        <v>0</v>
      </c>
      <c r="T77" s="6">
        <f>+H77*'Coeficientes emision'!$H$13</f>
        <v>0</v>
      </c>
      <c r="U77" s="6">
        <f>+I77*'Coeficientes emision'!$I$13</f>
        <v>0</v>
      </c>
      <c r="V77" s="6">
        <f>+J77*'Coeficientes emision'!$J$13</f>
        <v>0</v>
      </c>
      <c r="W77" s="6">
        <f t="shared" si="10"/>
        <v>10833.634843041478</v>
      </c>
    </row>
    <row r="78" spans="1:23" ht="15.75" thickBot="1" x14ac:dyDescent="0.3">
      <c r="A78" s="45"/>
      <c r="B78" s="7" t="s">
        <v>17</v>
      </c>
      <c r="C78" s="8">
        <v>86.639714726617584</v>
      </c>
      <c r="D78" s="8">
        <v>3.6484971721709973</v>
      </c>
      <c r="E78" s="8">
        <v>0</v>
      </c>
      <c r="F78" s="8">
        <v>2.366239359974093</v>
      </c>
      <c r="G78" s="8">
        <v>0.77588678669854583</v>
      </c>
      <c r="H78" s="8">
        <v>0</v>
      </c>
      <c r="I78" s="8">
        <v>3.5389103602826008E-4</v>
      </c>
      <c r="J78" s="8">
        <v>0</v>
      </c>
      <c r="K78" s="8">
        <v>93.430691936497254</v>
      </c>
      <c r="M78" s="45"/>
      <c r="N78" s="7" t="s">
        <v>17</v>
      </c>
      <c r="O78" s="8">
        <f t="shared" ref="O78:W78" si="11">SUM(O68:O77)</f>
        <v>13693.40691254191</v>
      </c>
      <c r="P78" s="9">
        <f t="shared" si="11"/>
        <v>230.22017156398994</v>
      </c>
      <c r="Q78" s="9">
        <f t="shared" si="11"/>
        <v>0</v>
      </c>
      <c r="R78" s="9">
        <f t="shared" si="11"/>
        <v>265.01880831709843</v>
      </c>
      <c r="S78" s="9">
        <f t="shared" si="11"/>
        <v>86.899320110237127</v>
      </c>
      <c r="T78" s="9">
        <f t="shared" si="11"/>
        <v>0</v>
      </c>
      <c r="U78" s="9">
        <f t="shared" si="11"/>
        <v>2.4524648796758423E-2</v>
      </c>
      <c r="V78" s="9">
        <f t="shared" si="11"/>
        <v>0</v>
      </c>
      <c r="W78" s="9">
        <f t="shared" si="11"/>
        <v>14275.569737182032</v>
      </c>
    </row>
  </sheetData>
  <mergeCells count="42">
    <mergeCell ref="M66:N66"/>
    <mergeCell ref="O66:W66"/>
    <mergeCell ref="M67:N67"/>
    <mergeCell ref="M68:M78"/>
    <mergeCell ref="A1:K1"/>
    <mergeCell ref="M1:W1"/>
    <mergeCell ref="M36:M46"/>
    <mergeCell ref="M50:N50"/>
    <mergeCell ref="O50:W50"/>
    <mergeCell ref="M51:N51"/>
    <mergeCell ref="M52:M62"/>
    <mergeCell ref="M20:N20"/>
    <mergeCell ref="M21:M31"/>
    <mergeCell ref="M34:N34"/>
    <mergeCell ref="O34:W34"/>
    <mergeCell ref="M35:N35"/>
    <mergeCell ref="M3:N3"/>
    <mergeCell ref="O3:W3"/>
    <mergeCell ref="M4:N4"/>
    <mergeCell ref="M5:M15"/>
    <mergeCell ref="M19:N19"/>
    <mergeCell ref="O19:W19"/>
    <mergeCell ref="A66:B66"/>
    <mergeCell ref="C66:K66"/>
    <mergeCell ref="A67:B67"/>
    <mergeCell ref="A68:A78"/>
    <mergeCell ref="A36:A46"/>
    <mergeCell ref="A50:B50"/>
    <mergeCell ref="C50:K50"/>
    <mergeCell ref="A51:B51"/>
    <mergeCell ref="A52:A62"/>
    <mergeCell ref="A20:B20"/>
    <mergeCell ref="A21:A31"/>
    <mergeCell ref="A34:B34"/>
    <mergeCell ref="C34:K34"/>
    <mergeCell ref="A35:B35"/>
    <mergeCell ref="A3:B3"/>
    <mergeCell ref="C3:K3"/>
    <mergeCell ref="A4:B4"/>
    <mergeCell ref="A5:A15"/>
    <mergeCell ref="A19:B19"/>
    <mergeCell ref="C19:K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1"/>
  <sheetViews>
    <sheetView showZeros="0" tabSelected="1" topLeftCell="J400" workbookViewId="0">
      <selection activeCell="M409" sqref="M409:W421"/>
    </sheetView>
  </sheetViews>
  <sheetFormatPr baseColWidth="10" defaultRowHeight="15" x14ac:dyDescent="0.25"/>
  <sheetData>
    <row r="1" spans="1:23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M1" s="46" t="s">
        <v>39</v>
      </c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75" thickBot="1" x14ac:dyDescent="0.3"/>
    <row r="3" spans="1:23" x14ac:dyDescent="0.25">
      <c r="A3" s="41" t="s">
        <v>45</v>
      </c>
      <c r="B3" s="41"/>
      <c r="C3" s="42" t="s">
        <v>9</v>
      </c>
      <c r="D3" s="42"/>
      <c r="E3" s="42"/>
      <c r="F3" s="42"/>
      <c r="G3" s="42"/>
      <c r="H3" s="42"/>
      <c r="I3" s="42"/>
      <c r="J3" s="42"/>
      <c r="K3" s="42"/>
      <c r="M3" s="41" t="str">
        <f>+A3</f>
        <v>DEPARTAMENTO DE AMAZONAS</v>
      </c>
      <c r="N3" s="41"/>
      <c r="O3" s="42" t="s">
        <v>9</v>
      </c>
      <c r="P3" s="42"/>
      <c r="Q3" s="42"/>
      <c r="R3" s="42"/>
      <c r="S3" s="42"/>
      <c r="T3" s="42"/>
      <c r="U3" s="42"/>
      <c r="V3" s="42"/>
      <c r="W3" s="42"/>
    </row>
    <row r="4" spans="1:23" ht="15" customHeight="1" x14ac:dyDescent="0.25">
      <c r="A4" s="43" t="s">
        <v>30</v>
      </c>
      <c r="B4" s="43"/>
      <c r="C4" s="1" t="s">
        <v>43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M4" s="43" t="s">
        <v>39</v>
      </c>
      <c r="N4" s="43"/>
      <c r="O4" s="1" t="s">
        <v>38</v>
      </c>
      <c r="P4" s="1" t="s">
        <v>10</v>
      </c>
      <c r="Q4" s="1" t="s">
        <v>11</v>
      </c>
      <c r="R4" s="1" t="s">
        <v>12</v>
      </c>
      <c r="S4" s="1" t="s">
        <v>13</v>
      </c>
      <c r="T4" s="1" t="s">
        <v>14</v>
      </c>
      <c r="U4" s="1" t="s">
        <v>15</v>
      </c>
      <c r="V4" s="1" t="s">
        <v>16</v>
      </c>
      <c r="W4" s="1" t="s">
        <v>17</v>
      </c>
    </row>
    <row r="5" spans="1:23" x14ac:dyDescent="0.25">
      <c r="A5" s="44" t="s">
        <v>18</v>
      </c>
      <c r="B5" s="2" t="s">
        <v>19</v>
      </c>
      <c r="C5" s="3">
        <v>6.8543092878457682E-2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6.8543092878457682E-2</v>
      </c>
      <c r="M5" s="44" t="s">
        <v>18</v>
      </c>
      <c r="N5" s="2" t="s">
        <v>19</v>
      </c>
      <c r="O5" s="3">
        <f>+C5*'Coeficientes emision'!$C$4</f>
        <v>10.833235829440238</v>
      </c>
      <c r="P5" s="4">
        <f>+D5*'Coeficientes emision'!$D$4</f>
        <v>0</v>
      </c>
      <c r="Q5" s="4">
        <f>+E5*'Coeficientes emision'!$E$4</f>
        <v>0</v>
      </c>
      <c r="R5" s="4">
        <f>+F5*'Coeficientes emision'!$F$4</f>
        <v>0</v>
      </c>
      <c r="S5" s="4">
        <f>+G5*'Coeficientes emision'!$G$4</f>
        <v>0</v>
      </c>
      <c r="T5" s="4">
        <f>+H5*'Coeficientes emision'!$H$4</f>
        <v>0</v>
      </c>
      <c r="U5" s="4">
        <f>+I5*'Coeficientes emision'!$I$4</f>
        <v>0</v>
      </c>
      <c r="V5" s="4">
        <f>+J5*'Coeficientes emision'!$J$4</f>
        <v>0</v>
      </c>
      <c r="W5" s="4">
        <f t="shared" ref="W5:W14" si="0">SUM(O5:V5)</f>
        <v>10.833235829440238</v>
      </c>
    </row>
    <row r="6" spans="1:23" ht="18" x14ac:dyDescent="0.25">
      <c r="A6" s="44"/>
      <c r="B6" s="5" t="s">
        <v>20</v>
      </c>
      <c r="C6" s="6">
        <v>0.54271106416093895</v>
      </c>
      <c r="D6" s="6">
        <v>0.38060867165129919</v>
      </c>
      <c r="E6" s="6">
        <v>0</v>
      </c>
      <c r="F6" s="6">
        <v>0.46907828721953387</v>
      </c>
      <c r="G6" s="6">
        <v>0</v>
      </c>
      <c r="H6" s="6">
        <v>0</v>
      </c>
      <c r="I6" s="6">
        <v>0</v>
      </c>
      <c r="J6" s="6">
        <v>0</v>
      </c>
      <c r="K6" s="6">
        <v>1.3923980230317721</v>
      </c>
      <c r="M6" s="44"/>
      <c r="N6" s="5" t="s">
        <v>20</v>
      </c>
      <c r="O6" s="6">
        <f>+C6*'Coeficientes emision'!$C$5</f>
        <v>85.775483690636406</v>
      </c>
      <c r="P6" s="6">
        <f>+D6*'Coeficientes emision'!$D$5</f>
        <v>24.016407181196978</v>
      </c>
      <c r="Q6" s="6">
        <f>+E6*'Coeficientes emision'!$E$5</f>
        <v>0</v>
      </c>
      <c r="R6" s="6">
        <f>+F6*'Coeficientes emision'!$F$5</f>
        <v>52.536768168587791</v>
      </c>
      <c r="S6" s="6">
        <f>+G6*'Coeficientes emision'!$G$5</f>
        <v>0</v>
      </c>
      <c r="T6" s="6">
        <f>+H6*'Coeficientes emision'!$H$5</f>
        <v>0</v>
      </c>
      <c r="U6" s="6">
        <f>+I6*'Coeficientes emision'!$I$5</f>
        <v>0</v>
      </c>
      <c r="V6" s="6">
        <f>+J6*'Coeficientes emision'!$J$5</f>
        <v>0</v>
      </c>
      <c r="W6" s="6">
        <f t="shared" si="0"/>
        <v>162.32865904042117</v>
      </c>
    </row>
    <row r="7" spans="1:23" ht="18" x14ac:dyDescent="0.25">
      <c r="A7" s="44"/>
      <c r="B7" s="2" t="s">
        <v>21</v>
      </c>
      <c r="C7" s="3">
        <v>0.10034342711460797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0.10034342711460797</v>
      </c>
      <c r="M7" s="44"/>
      <c r="N7" s="2" t="s">
        <v>21</v>
      </c>
      <c r="O7" s="3">
        <f>+C7*'Coeficientes emision'!$C$6</f>
        <v>15.859278655463791</v>
      </c>
      <c r="P7" s="4">
        <f>+D7*'Coeficientes emision'!$D$6</f>
        <v>0</v>
      </c>
      <c r="Q7" s="4">
        <f>+E7*'Coeficientes emision'!$E$6</f>
        <v>0</v>
      </c>
      <c r="R7" s="4">
        <f>+F7*'Coeficientes emision'!$F$6</f>
        <v>0</v>
      </c>
      <c r="S7" s="4">
        <f>+G7*'Coeficientes emision'!$G$6</f>
        <v>0</v>
      </c>
      <c r="T7" s="4">
        <f>+H7*'Coeficientes emision'!$H$6</f>
        <v>0</v>
      </c>
      <c r="U7" s="4">
        <f>+I7*'Coeficientes emision'!$I$6</f>
        <v>0</v>
      </c>
      <c r="V7" s="4">
        <f>+J7*'Coeficientes emision'!$J$6</f>
        <v>0</v>
      </c>
      <c r="W7" s="4">
        <f t="shared" si="0"/>
        <v>15.859278655463791</v>
      </c>
    </row>
    <row r="8" spans="1:23" ht="18" x14ac:dyDescent="0.25">
      <c r="A8" s="44"/>
      <c r="B8" s="5" t="s">
        <v>22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M8" s="44"/>
      <c r="N8" s="5" t="s">
        <v>22</v>
      </c>
      <c r="O8" s="6">
        <f>+C8*'Coeficientes emision'!$C$7</f>
        <v>0</v>
      </c>
      <c r="P8" s="6">
        <f>+D8*'Coeficientes emision'!$D$7</f>
        <v>0</v>
      </c>
      <c r="Q8" s="6">
        <f>+E8*'Coeficientes emision'!$E$7</f>
        <v>0</v>
      </c>
      <c r="R8" s="6">
        <f>+F8*'Coeficientes emision'!$F$7</f>
        <v>0</v>
      </c>
      <c r="S8" s="6">
        <f>+G8*'Coeficientes emision'!$G$7</f>
        <v>0</v>
      </c>
      <c r="T8" s="6">
        <f>+H8*'Coeficientes emision'!$H$7</f>
        <v>0</v>
      </c>
      <c r="U8" s="6">
        <f>+I8*'Coeficientes emision'!$I$7</f>
        <v>0</v>
      </c>
      <c r="V8" s="6">
        <f>+J8*'Coeficientes emision'!$J$7</f>
        <v>0</v>
      </c>
      <c r="W8" s="6">
        <f t="shared" si="0"/>
        <v>0</v>
      </c>
    </row>
    <row r="9" spans="1:23" ht="18" x14ac:dyDescent="0.25">
      <c r="A9" s="44"/>
      <c r="B9" s="2" t="s">
        <v>23</v>
      </c>
      <c r="C9" s="3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M9" s="44"/>
      <c r="N9" s="2" t="s">
        <v>23</v>
      </c>
      <c r="O9" s="3">
        <f>+C9*'Coeficientes emision'!$C$8</f>
        <v>0</v>
      </c>
      <c r="P9" s="4">
        <f>+D9*'Coeficientes emision'!$D$8</f>
        <v>0</v>
      </c>
      <c r="Q9" s="4">
        <f>+E9*'Coeficientes emision'!$E$8</f>
        <v>0</v>
      </c>
      <c r="R9" s="4">
        <f>+F9*'Coeficientes emision'!$F$8</f>
        <v>0</v>
      </c>
      <c r="S9" s="4">
        <f>+G9*'Coeficientes emision'!$G$8</f>
        <v>0</v>
      </c>
      <c r="T9" s="4">
        <f>+H9*'Coeficientes emision'!$H$8</f>
        <v>0</v>
      </c>
      <c r="U9" s="4">
        <f>+I9*'Coeficientes emision'!$I$8</f>
        <v>0</v>
      </c>
      <c r="V9" s="4">
        <f>+J9*'Coeficientes emision'!$J$8</f>
        <v>0</v>
      </c>
      <c r="W9" s="4">
        <f t="shared" si="0"/>
        <v>0</v>
      </c>
    </row>
    <row r="10" spans="1:23" ht="18" x14ac:dyDescent="0.25">
      <c r="A10" s="44"/>
      <c r="B10" s="5" t="s">
        <v>24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M10" s="44"/>
      <c r="N10" s="5" t="s">
        <v>24</v>
      </c>
      <c r="O10" s="6">
        <f>+C10*'Coeficientes emision'!$C$9</f>
        <v>0</v>
      </c>
      <c r="P10" s="6">
        <f>+D10*'Coeficientes emision'!$D$9</f>
        <v>0</v>
      </c>
      <c r="Q10" s="6">
        <f>+E10*'Coeficientes emision'!$E$9</f>
        <v>0</v>
      </c>
      <c r="R10" s="6">
        <f>+F10*'Coeficientes emision'!$F$9</f>
        <v>0</v>
      </c>
      <c r="S10" s="6">
        <f>+G10*'Coeficientes emision'!$G$9</f>
        <v>0</v>
      </c>
      <c r="T10" s="6">
        <f>+H10*'Coeficientes emision'!$H$9</f>
        <v>0</v>
      </c>
      <c r="U10" s="6">
        <f>+I10*'Coeficientes emision'!$I$9</f>
        <v>0</v>
      </c>
      <c r="V10" s="6">
        <f>+J10*'Coeficientes emision'!$J$9</f>
        <v>0</v>
      </c>
      <c r="W10" s="6">
        <f t="shared" si="0"/>
        <v>0</v>
      </c>
    </row>
    <row r="11" spans="1:23" ht="18" x14ac:dyDescent="0.25">
      <c r="A11" s="44"/>
      <c r="B11" s="2" t="s">
        <v>25</v>
      </c>
      <c r="C11" s="3">
        <v>0.15404087644152795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0.15404087644152795</v>
      </c>
      <c r="M11" s="44"/>
      <c r="N11" s="2" t="s">
        <v>25</v>
      </c>
      <c r="O11" s="3">
        <f>+C11*'Coeficientes emision'!$C$10</f>
        <v>24.346160521583492</v>
      </c>
      <c r="P11" s="4">
        <f>+D11*'Coeficientes emision'!$D$10</f>
        <v>0</v>
      </c>
      <c r="Q11" s="4">
        <f>+E11*'Coeficientes emision'!$E$10</f>
        <v>0</v>
      </c>
      <c r="R11" s="4">
        <f>+F11*'Coeficientes emision'!$F$10</f>
        <v>0</v>
      </c>
      <c r="S11" s="4">
        <f>+G11*'Coeficientes emision'!$G$10</f>
        <v>0</v>
      </c>
      <c r="T11" s="4">
        <f>+H11*'Coeficientes emision'!$H$10</f>
        <v>0</v>
      </c>
      <c r="U11" s="4">
        <f>+I11*'Coeficientes emision'!$I$10</f>
        <v>0</v>
      </c>
      <c r="V11" s="4">
        <f>+J11*'Coeficientes emision'!$J$10</f>
        <v>0</v>
      </c>
      <c r="W11" s="4">
        <f t="shared" si="0"/>
        <v>24.346160521583492</v>
      </c>
    </row>
    <row r="12" spans="1:23" ht="18" x14ac:dyDescent="0.25">
      <c r="A12" s="44"/>
      <c r="B12" s="5" t="s">
        <v>26</v>
      </c>
      <c r="C12" s="6">
        <v>0.53794410511986579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0.53794410511986579</v>
      </c>
      <c r="M12" s="44"/>
      <c r="N12" s="5" t="s">
        <v>26</v>
      </c>
      <c r="O12" s="6">
        <f>+C12*'Coeficientes emision'!$C$11</f>
        <v>85.022065814194789</v>
      </c>
      <c r="P12" s="6">
        <f>+D12*'Coeficientes emision'!$D$11</f>
        <v>0</v>
      </c>
      <c r="Q12" s="6">
        <f>+E12*'Coeficientes emision'!$E$11</f>
        <v>0</v>
      </c>
      <c r="R12" s="6">
        <f>+F12*'Coeficientes emision'!$F$11</f>
        <v>0</v>
      </c>
      <c r="S12" s="6">
        <f>+G12*'Coeficientes emision'!$G$11</f>
        <v>0</v>
      </c>
      <c r="T12" s="6">
        <f>+H12*'Coeficientes emision'!$H$11</f>
        <v>0</v>
      </c>
      <c r="U12" s="6">
        <f>+I12*'Coeficientes emision'!$I$11</f>
        <v>0</v>
      </c>
      <c r="V12" s="6">
        <f>+J12*'Coeficientes emision'!$J$11</f>
        <v>0</v>
      </c>
      <c r="W12" s="6">
        <f t="shared" si="0"/>
        <v>85.022065814194789</v>
      </c>
    </row>
    <row r="13" spans="1:23" ht="18" x14ac:dyDescent="0.25">
      <c r="A13" s="44"/>
      <c r="B13" s="2" t="s">
        <v>33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M13" s="44"/>
      <c r="N13" s="2" t="s">
        <v>33</v>
      </c>
      <c r="O13" s="3">
        <f>+C13*'Coeficientes emision'!$C$12</f>
        <v>0</v>
      </c>
      <c r="P13" s="4">
        <f>+D13*'Coeficientes emision'!$D$12</f>
        <v>0</v>
      </c>
      <c r="Q13" s="4">
        <f>+E13*'Coeficientes emision'!$E$12</f>
        <v>0</v>
      </c>
      <c r="R13" s="4">
        <f>+F13*'Coeficientes emision'!$F$12</f>
        <v>0</v>
      </c>
      <c r="S13" s="4">
        <f>+G13*'Coeficientes emision'!$G$12</f>
        <v>0</v>
      </c>
      <c r="T13" s="4">
        <f>+H13*'Coeficientes emision'!$H$12</f>
        <v>0</v>
      </c>
      <c r="U13" s="4">
        <f>+I13*'Coeficientes emision'!$I$12</f>
        <v>0</v>
      </c>
      <c r="V13" s="4">
        <f>+J13*'Coeficientes emision'!$J$12</f>
        <v>0</v>
      </c>
      <c r="W13" s="4">
        <f t="shared" si="0"/>
        <v>0</v>
      </c>
    </row>
    <row r="14" spans="1:23" ht="18" x14ac:dyDescent="0.25">
      <c r="A14" s="44"/>
      <c r="B14" s="5" t="s">
        <v>28</v>
      </c>
      <c r="C14" s="6">
        <v>9.9855672381430036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9.9855672381430036</v>
      </c>
      <c r="M14" s="44"/>
      <c r="N14" s="5" t="s">
        <v>28</v>
      </c>
      <c r="O14" s="6">
        <f>+C14*'Coeficientes emision'!$C$13</f>
        <v>1578.2189019885018</v>
      </c>
      <c r="P14" s="6">
        <f>+D14*'Coeficientes emision'!$D$13</f>
        <v>0</v>
      </c>
      <c r="Q14" s="6">
        <f>+E14*'Coeficientes emision'!$E$13</f>
        <v>0</v>
      </c>
      <c r="R14" s="6">
        <f>+F14*'Coeficientes emision'!$F$13</f>
        <v>0</v>
      </c>
      <c r="S14" s="6">
        <f>+G14*'Coeficientes emision'!$G$13</f>
        <v>0</v>
      </c>
      <c r="T14" s="6">
        <f>+H14*'Coeficientes emision'!$H$13</f>
        <v>0</v>
      </c>
      <c r="U14" s="6">
        <f>+I14*'Coeficientes emision'!$I$13</f>
        <v>0</v>
      </c>
      <c r="V14" s="6">
        <f>+J14*'Coeficientes emision'!$J$13</f>
        <v>0</v>
      </c>
      <c r="W14" s="6">
        <f t="shared" si="0"/>
        <v>1578.2189019885018</v>
      </c>
    </row>
    <row r="15" spans="1:23" ht="15.75" thickBot="1" x14ac:dyDescent="0.3">
      <c r="A15" s="45"/>
      <c r="B15" s="7" t="s">
        <v>17</v>
      </c>
      <c r="C15" s="8">
        <v>11.389149803858402</v>
      </c>
      <c r="D15" s="9">
        <v>0.38060867165129919</v>
      </c>
      <c r="E15" s="9">
        <v>0</v>
      </c>
      <c r="F15" s="9">
        <v>0.46907828721953387</v>
      </c>
      <c r="G15" s="9">
        <v>0</v>
      </c>
      <c r="H15" s="9">
        <v>0</v>
      </c>
      <c r="I15" s="9">
        <v>0</v>
      </c>
      <c r="J15" s="9">
        <v>0</v>
      </c>
      <c r="K15" s="9">
        <v>12.238836762729235</v>
      </c>
      <c r="M15" s="45"/>
      <c r="N15" s="7" t="s">
        <v>17</v>
      </c>
      <c r="O15" s="8">
        <f t="shared" ref="O15:W15" si="1">SUM(O5:O14)</f>
        <v>1800.0551264998205</v>
      </c>
      <c r="P15" s="9">
        <f t="shared" si="1"/>
        <v>24.016407181196978</v>
      </c>
      <c r="Q15" s="9">
        <f t="shared" si="1"/>
        <v>0</v>
      </c>
      <c r="R15" s="9">
        <f t="shared" si="1"/>
        <v>52.536768168587791</v>
      </c>
      <c r="S15" s="9">
        <f t="shared" si="1"/>
        <v>0</v>
      </c>
      <c r="T15" s="9">
        <f t="shared" si="1"/>
        <v>0</v>
      </c>
      <c r="U15" s="9">
        <f t="shared" si="1"/>
        <v>0</v>
      </c>
      <c r="V15" s="9">
        <f t="shared" si="1"/>
        <v>0</v>
      </c>
      <c r="W15" s="9">
        <f t="shared" si="1"/>
        <v>1876.6083018496051</v>
      </c>
    </row>
    <row r="18" spans="1:23" ht="15.75" thickBot="1" x14ac:dyDescent="0.3"/>
    <row r="19" spans="1:23" x14ac:dyDescent="0.25">
      <c r="A19" s="41" t="s">
        <v>46</v>
      </c>
      <c r="B19" s="41"/>
      <c r="C19" s="42" t="s">
        <v>9</v>
      </c>
      <c r="D19" s="42"/>
      <c r="E19" s="42"/>
      <c r="F19" s="42"/>
      <c r="G19" s="42"/>
      <c r="H19" s="42"/>
      <c r="I19" s="42"/>
      <c r="J19" s="42"/>
      <c r="K19" s="42"/>
      <c r="M19" s="41" t="str">
        <f>+A19</f>
        <v>DEPARTAMENTO DE ANCASH</v>
      </c>
      <c r="N19" s="41"/>
      <c r="O19" s="42" t="s">
        <v>9</v>
      </c>
      <c r="P19" s="42"/>
      <c r="Q19" s="42"/>
      <c r="R19" s="42"/>
      <c r="S19" s="42"/>
      <c r="T19" s="42"/>
      <c r="U19" s="42"/>
      <c r="V19" s="42"/>
      <c r="W19" s="42"/>
    </row>
    <row r="20" spans="1:23" ht="15" customHeight="1" x14ac:dyDescent="0.25">
      <c r="A20" s="43" t="s">
        <v>30</v>
      </c>
      <c r="B20" s="43"/>
      <c r="C20" s="1" t="s">
        <v>43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14</v>
      </c>
      <c r="I20" s="1" t="s">
        <v>15</v>
      </c>
      <c r="J20" s="1" t="s">
        <v>16</v>
      </c>
      <c r="K20" s="1" t="s">
        <v>17</v>
      </c>
      <c r="M20" s="43" t="s">
        <v>39</v>
      </c>
      <c r="N20" s="43"/>
      <c r="O20" s="1" t="s">
        <v>38</v>
      </c>
      <c r="P20" s="1" t="s">
        <v>10</v>
      </c>
      <c r="Q20" s="1" t="s">
        <v>11</v>
      </c>
      <c r="R20" s="1" t="s">
        <v>12</v>
      </c>
      <c r="S20" s="1" t="s">
        <v>13</v>
      </c>
      <c r="T20" s="1" t="s">
        <v>14</v>
      </c>
      <c r="U20" s="1" t="s">
        <v>15</v>
      </c>
      <c r="V20" s="1" t="s">
        <v>16</v>
      </c>
      <c r="W20" s="1" t="s">
        <v>17</v>
      </c>
    </row>
    <row r="21" spans="1:23" x14ac:dyDescent="0.25">
      <c r="A21" s="44" t="s">
        <v>18</v>
      </c>
      <c r="B21" s="2" t="s">
        <v>19</v>
      </c>
      <c r="C21" s="3">
        <v>8.0988999348273367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8.0988999348273367</v>
      </c>
      <c r="M21" s="44" t="s">
        <v>18</v>
      </c>
      <c r="N21" s="2" t="s">
        <v>19</v>
      </c>
      <c r="O21" s="3">
        <f>+C21*'Coeficientes emision'!$C$4</f>
        <v>1280.0311346994606</v>
      </c>
      <c r="P21" s="4">
        <f>+D21*'Coeficientes emision'!$D$4</f>
        <v>0</v>
      </c>
      <c r="Q21" s="4">
        <f>+E21*'Coeficientes emision'!$E$4</f>
        <v>0</v>
      </c>
      <c r="R21" s="4">
        <f>+F21*'Coeficientes emision'!$F$4</f>
        <v>0</v>
      </c>
      <c r="S21" s="4">
        <f>+G21*'Coeficientes emision'!$G$4</f>
        <v>0</v>
      </c>
      <c r="T21" s="4">
        <f>+H21*'Coeficientes emision'!$H$4</f>
        <v>0</v>
      </c>
      <c r="U21" s="4">
        <f>+I21*'Coeficientes emision'!$I$4</f>
        <v>0</v>
      </c>
      <c r="V21" s="4">
        <f>+J21*'Coeficientes emision'!$J$4</f>
        <v>0</v>
      </c>
      <c r="W21" s="4">
        <f t="shared" ref="W21:W30" si="2">SUM(O21:V21)</f>
        <v>1280.0311346994606</v>
      </c>
    </row>
    <row r="22" spans="1:23" ht="18" x14ac:dyDescent="0.25">
      <c r="A22" s="44"/>
      <c r="B22" s="5" t="s">
        <v>20</v>
      </c>
      <c r="C22" s="6">
        <v>6.9115262489179196E-3</v>
      </c>
      <c r="D22" s="6">
        <v>0.14878159533007196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0.15569312157898987</v>
      </c>
      <c r="M22" s="44"/>
      <c r="N22" s="5" t="s">
        <v>20</v>
      </c>
      <c r="O22" s="6">
        <f>+C22*'Coeficientes emision'!$C$5</f>
        <v>1.0923667236414774</v>
      </c>
      <c r="P22" s="6">
        <f>+D22*'Coeficientes emision'!$D$5</f>
        <v>9.388118665327541</v>
      </c>
      <c r="Q22" s="6">
        <f>+E22*'Coeficientes emision'!$E$5</f>
        <v>0</v>
      </c>
      <c r="R22" s="6">
        <f>+F22*'Coeficientes emision'!$F$5</f>
        <v>0</v>
      </c>
      <c r="S22" s="6">
        <f>+G22*'Coeficientes emision'!$G$5</f>
        <v>0</v>
      </c>
      <c r="T22" s="6">
        <f>+H22*'Coeficientes emision'!$H$5</f>
        <v>0</v>
      </c>
      <c r="U22" s="6">
        <f>+I22*'Coeficientes emision'!$I$5</f>
        <v>0</v>
      </c>
      <c r="V22" s="6">
        <f>+J22*'Coeficientes emision'!$J$5</f>
        <v>0</v>
      </c>
      <c r="W22" s="6">
        <f t="shared" si="2"/>
        <v>10.480485388969019</v>
      </c>
    </row>
    <row r="23" spans="1:23" ht="18" x14ac:dyDescent="0.25">
      <c r="A23" s="44"/>
      <c r="B23" s="2" t="s">
        <v>21</v>
      </c>
      <c r="C23" s="3">
        <v>0.35653173503177815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0.35653173503177815</v>
      </c>
      <c r="M23" s="44"/>
      <c r="N23" s="2" t="s">
        <v>21</v>
      </c>
      <c r="O23" s="3">
        <f>+C23*'Coeficientes emision'!$C$6</f>
        <v>56.349840721772544</v>
      </c>
      <c r="P23" s="4">
        <f>+D23*'Coeficientes emision'!$D$6</f>
        <v>0</v>
      </c>
      <c r="Q23" s="4">
        <f>+E23*'Coeficientes emision'!$E$6</f>
        <v>0</v>
      </c>
      <c r="R23" s="4">
        <f>+F23*'Coeficientes emision'!$F$6</f>
        <v>0</v>
      </c>
      <c r="S23" s="4">
        <f>+G23*'Coeficientes emision'!$G$6</f>
        <v>0</v>
      </c>
      <c r="T23" s="4">
        <f>+H23*'Coeficientes emision'!$H$6</f>
        <v>0</v>
      </c>
      <c r="U23" s="4">
        <f>+I23*'Coeficientes emision'!$I$6</f>
        <v>0</v>
      </c>
      <c r="V23" s="4">
        <f>+J23*'Coeficientes emision'!$J$6</f>
        <v>0</v>
      </c>
      <c r="W23" s="4">
        <f t="shared" si="2"/>
        <v>56.349840721772544</v>
      </c>
    </row>
    <row r="24" spans="1:23" ht="18" x14ac:dyDescent="0.25">
      <c r="A24" s="44"/>
      <c r="B24" s="5" t="s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M24" s="44"/>
      <c r="N24" s="5" t="s">
        <v>22</v>
      </c>
      <c r="O24" s="6">
        <f>+C24*'Coeficientes emision'!$C$7</f>
        <v>0</v>
      </c>
      <c r="P24" s="6">
        <f>+D24*'Coeficientes emision'!$D$7</f>
        <v>0</v>
      </c>
      <c r="Q24" s="6">
        <f>+E24*'Coeficientes emision'!$E$7</f>
        <v>0</v>
      </c>
      <c r="R24" s="6">
        <f>+F24*'Coeficientes emision'!$F$7</f>
        <v>0</v>
      </c>
      <c r="S24" s="6">
        <f>+G24*'Coeficientes emision'!$G$7</f>
        <v>0</v>
      </c>
      <c r="T24" s="6">
        <f>+H24*'Coeficientes emision'!$H$7</f>
        <v>0</v>
      </c>
      <c r="U24" s="6">
        <f>+I24*'Coeficientes emision'!$I$7</f>
        <v>0</v>
      </c>
      <c r="V24" s="6">
        <f>+J24*'Coeficientes emision'!$J$7</f>
        <v>0</v>
      </c>
      <c r="W24" s="6">
        <f t="shared" si="2"/>
        <v>0</v>
      </c>
    </row>
    <row r="25" spans="1:23" ht="18" x14ac:dyDescent="0.25">
      <c r="A25" s="44"/>
      <c r="B25" s="2" t="s">
        <v>23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M25" s="44"/>
      <c r="N25" s="2" t="s">
        <v>23</v>
      </c>
      <c r="O25" s="3">
        <f>+C25*'Coeficientes emision'!$C$8</f>
        <v>0</v>
      </c>
      <c r="P25" s="4">
        <f>+D25*'Coeficientes emision'!$D$8</f>
        <v>0</v>
      </c>
      <c r="Q25" s="4">
        <f>+E25*'Coeficientes emision'!$E$8</f>
        <v>0</v>
      </c>
      <c r="R25" s="4">
        <f>+F25*'Coeficientes emision'!$F$8</f>
        <v>0</v>
      </c>
      <c r="S25" s="4">
        <f>+G25*'Coeficientes emision'!$G$8</f>
        <v>0</v>
      </c>
      <c r="T25" s="4">
        <f>+H25*'Coeficientes emision'!$H$8</f>
        <v>0</v>
      </c>
      <c r="U25" s="4">
        <f>+I25*'Coeficientes emision'!$I$8</f>
        <v>0</v>
      </c>
      <c r="V25" s="4">
        <f>+J25*'Coeficientes emision'!$J$8</f>
        <v>0</v>
      </c>
      <c r="W25" s="4">
        <f t="shared" si="2"/>
        <v>0</v>
      </c>
    </row>
    <row r="26" spans="1:23" ht="18" x14ac:dyDescent="0.25">
      <c r="A26" s="44"/>
      <c r="B26" s="5" t="s">
        <v>24</v>
      </c>
      <c r="C26" s="6">
        <v>5.9043961726017375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5.9043961726017375</v>
      </c>
      <c r="M26" s="44"/>
      <c r="N26" s="5" t="s">
        <v>24</v>
      </c>
      <c r="O26" s="6">
        <f>+C26*'Coeficientes emision'!$C$9</f>
        <v>933.18981507970466</v>
      </c>
      <c r="P26" s="6">
        <f>+D26*'Coeficientes emision'!$D$9</f>
        <v>0</v>
      </c>
      <c r="Q26" s="6">
        <f>+E26*'Coeficientes emision'!$E$9</f>
        <v>0</v>
      </c>
      <c r="R26" s="6">
        <f>+F26*'Coeficientes emision'!$F$9</f>
        <v>0</v>
      </c>
      <c r="S26" s="6">
        <f>+G26*'Coeficientes emision'!$G$9</f>
        <v>0</v>
      </c>
      <c r="T26" s="6">
        <f>+H26*'Coeficientes emision'!$H$9</f>
        <v>0</v>
      </c>
      <c r="U26" s="6">
        <f>+I26*'Coeficientes emision'!$I$9</f>
        <v>0</v>
      </c>
      <c r="V26" s="6">
        <f>+J26*'Coeficientes emision'!$J$9</f>
        <v>0</v>
      </c>
      <c r="W26" s="6">
        <f t="shared" si="2"/>
        <v>933.18981507970466</v>
      </c>
    </row>
    <row r="27" spans="1:23" ht="18" x14ac:dyDescent="0.25">
      <c r="A27" s="44"/>
      <c r="B27" s="2" t="s">
        <v>25</v>
      </c>
      <c r="C27" s="3">
        <v>0.57991664556583955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0.57991664556583955</v>
      </c>
      <c r="M27" s="44"/>
      <c r="N27" s="2" t="s">
        <v>25</v>
      </c>
      <c r="O27" s="3">
        <f>+C27*'Coeficientes emision'!$C$10</f>
        <v>91.655825831680943</v>
      </c>
      <c r="P27" s="4">
        <f>+D27*'Coeficientes emision'!$D$10</f>
        <v>0</v>
      </c>
      <c r="Q27" s="4">
        <f>+E27*'Coeficientes emision'!$E$10</f>
        <v>0</v>
      </c>
      <c r="R27" s="4">
        <f>+F27*'Coeficientes emision'!$F$10</f>
        <v>0</v>
      </c>
      <c r="S27" s="4">
        <f>+G27*'Coeficientes emision'!$G$10</f>
        <v>0</v>
      </c>
      <c r="T27" s="4">
        <f>+H27*'Coeficientes emision'!$H$10</f>
        <v>0</v>
      </c>
      <c r="U27" s="4">
        <f>+I27*'Coeficientes emision'!$I$10</f>
        <v>0</v>
      </c>
      <c r="V27" s="4">
        <f>+J27*'Coeficientes emision'!$J$10</f>
        <v>0</v>
      </c>
      <c r="W27" s="4">
        <f t="shared" si="2"/>
        <v>91.655825831680943</v>
      </c>
    </row>
    <row r="28" spans="1:23" ht="18" x14ac:dyDescent="0.25">
      <c r="A28" s="44"/>
      <c r="B28" s="5" t="s">
        <v>26</v>
      </c>
      <c r="C28" s="6">
        <v>7.7172303099708642E-2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7.7172303099708642E-2</v>
      </c>
      <c r="M28" s="44"/>
      <c r="N28" s="5" t="s">
        <v>26</v>
      </c>
      <c r="O28" s="6">
        <f>+C28*'Coeficientes emision'!$C$11</f>
        <v>12.197082504908952</v>
      </c>
      <c r="P28" s="6">
        <f>+D28*'Coeficientes emision'!$D$11</f>
        <v>0</v>
      </c>
      <c r="Q28" s="6">
        <f>+E28*'Coeficientes emision'!$E$11</f>
        <v>0</v>
      </c>
      <c r="R28" s="6">
        <f>+F28*'Coeficientes emision'!$F$11</f>
        <v>0</v>
      </c>
      <c r="S28" s="6">
        <f>+G28*'Coeficientes emision'!$G$11</f>
        <v>0</v>
      </c>
      <c r="T28" s="6">
        <f>+H28*'Coeficientes emision'!$H$11</f>
        <v>0</v>
      </c>
      <c r="U28" s="6">
        <f>+I28*'Coeficientes emision'!$I$11</f>
        <v>0</v>
      </c>
      <c r="V28" s="6">
        <f>+J28*'Coeficientes emision'!$J$11</f>
        <v>0</v>
      </c>
      <c r="W28" s="6">
        <f t="shared" si="2"/>
        <v>12.197082504908952</v>
      </c>
    </row>
    <row r="29" spans="1:23" ht="18" x14ac:dyDescent="0.25">
      <c r="A29" s="44"/>
      <c r="B29" s="2" t="s">
        <v>33</v>
      </c>
      <c r="C29" s="3">
        <v>7.4958154534983E-4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7.4958154534983E-4</v>
      </c>
      <c r="M29" s="44"/>
      <c r="N29" s="2" t="s">
        <v>33</v>
      </c>
      <c r="O29" s="3">
        <f>+C29*'Coeficientes emision'!$C$12</f>
        <v>0.11847136324254064</v>
      </c>
      <c r="P29" s="4">
        <f>+D29*'Coeficientes emision'!$D$12</f>
        <v>0</v>
      </c>
      <c r="Q29" s="4">
        <f>+E29*'Coeficientes emision'!$E$12</f>
        <v>0</v>
      </c>
      <c r="R29" s="4">
        <f>+F29*'Coeficientes emision'!$F$12</f>
        <v>0</v>
      </c>
      <c r="S29" s="4">
        <f>+G29*'Coeficientes emision'!$G$12</f>
        <v>0</v>
      </c>
      <c r="T29" s="4">
        <f>+H29*'Coeficientes emision'!$H$12</f>
        <v>0</v>
      </c>
      <c r="U29" s="4">
        <f>+I29*'Coeficientes emision'!$I$12</f>
        <v>0</v>
      </c>
      <c r="V29" s="4">
        <f>+J29*'Coeficientes emision'!$J$12</f>
        <v>0</v>
      </c>
      <c r="W29" s="4">
        <f t="shared" si="2"/>
        <v>0.11847136324254064</v>
      </c>
    </row>
    <row r="30" spans="1:23" ht="18" x14ac:dyDescent="0.25">
      <c r="A30" s="44"/>
      <c r="B30" s="5" t="s">
        <v>28</v>
      </c>
      <c r="C30" s="6">
        <v>90.778394101659615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90.778394101659615</v>
      </c>
      <c r="M30" s="44"/>
      <c r="N30" s="5" t="s">
        <v>28</v>
      </c>
      <c r="O30" s="6">
        <f>+C30*'Coeficientes emision'!$C$13</f>
        <v>14347.525187767304</v>
      </c>
      <c r="P30" s="6">
        <f>+D30*'Coeficientes emision'!$D$13</f>
        <v>0</v>
      </c>
      <c r="Q30" s="6">
        <f>+E30*'Coeficientes emision'!$E$13</f>
        <v>0</v>
      </c>
      <c r="R30" s="6">
        <f>+F30*'Coeficientes emision'!$F$13</f>
        <v>0</v>
      </c>
      <c r="S30" s="6">
        <f>+G30*'Coeficientes emision'!$G$13</f>
        <v>0</v>
      </c>
      <c r="T30" s="6">
        <f>+H30*'Coeficientes emision'!$H$13</f>
        <v>0</v>
      </c>
      <c r="U30" s="6">
        <f>+I30*'Coeficientes emision'!$I$13</f>
        <v>0</v>
      </c>
      <c r="V30" s="6">
        <f>+J30*'Coeficientes emision'!$J$13</f>
        <v>0</v>
      </c>
      <c r="W30" s="6">
        <f t="shared" si="2"/>
        <v>14347.525187767304</v>
      </c>
    </row>
    <row r="31" spans="1:23" ht="15.75" thickBot="1" x14ac:dyDescent="0.3">
      <c r="A31" s="45"/>
      <c r="B31" s="7" t="s">
        <v>17</v>
      </c>
      <c r="C31" s="8">
        <v>105.80297200058028</v>
      </c>
      <c r="D31" s="9">
        <v>0.14878159533007196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105.95175359591036</v>
      </c>
      <c r="M31" s="45"/>
      <c r="N31" s="7" t="s">
        <v>17</v>
      </c>
      <c r="O31" s="8">
        <f t="shared" ref="O31:W31" si="3">SUM(O21:O30)</f>
        <v>16722.159724691715</v>
      </c>
      <c r="P31" s="9">
        <f t="shared" si="3"/>
        <v>9.388118665327541</v>
      </c>
      <c r="Q31" s="9">
        <f t="shared" si="3"/>
        <v>0</v>
      </c>
      <c r="R31" s="9">
        <f t="shared" si="3"/>
        <v>0</v>
      </c>
      <c r="S31" s="9">
        <f t="shared" si="3"/>
        <v>0</v>
      </c>
      <c r="T31" s="9">
        <f t="shared" si="3"/>
        <v>0</v>
      </c>
      <c r="U31" s="9">
        <f t="shared" si="3"/>
        <v>0</v>
      </c>
      <c r="V31" s="9">
        <f t="shared" si="3"/>
        <v>0</v>
      </c>
      <c r="W31" s="9">
        <f t="shared" si="3"/>
        <v>16731.547843357042</v>
      </c>
    </row>
    <row r="33" spans="1:23" ht="15.75" thickBot="1" x14ac:dyDescent="0.3"/>
    <row r="34" spans="1:23" x14ac:dyDescent="0.25">
      <c r="A34" s="41" t="s">
        <v>47</v>
      </c>
      <c r="B34" s="41"/>
      <c r="C34" s="42" t="s">
        <v>9</v>
      </c>
      <c r="D34" s="42"/>
      <c r="E34" s="42"/>
      <c r="F34" s="42"/>
      <c r="G34" s="42"/>
      <c r="H34" s="42"/>
      <c r="I34" s="42"/>
      <c r="J34" s="42"/>
      <c r="K34" s="42"/>
      <c r="M34" s="41" t="str">
        <f>+A34</f>
        <v>DEPARTAMENTO DE APURÍMAC</v>
      </c>
      <c r="N34" s="41"/>
      <c r="O34" s="42" t="s">
        <v>9</v>
      </c>
      <c r="P34" s="42"/>
      <c r="Q34" s="42"/>
      <c r="R34" s="42"/>
      <c r="S34" s="42"/>
      <c r="T34" s="42"/>
      <c r="U34" s="42"/>
      <c r="V34" s="42"/>
      <c r="W34" s="42"/>
    </row>
    <row r="35" spans="1:23" ht="15" customHeight="1" x14ac:dyDescent="0.25">
      <c r="A35" s="43" t="s">
        <v>30</v>
      </c>
      <c r="B35" s="43"/>
      <c r="C35" s="1" t="s">
        <v>43</v>
      </c>
      <c r="D35" s="1" t="s">
        <v>10</v>
      </c>
      <c r="E35" s="1" t="s">
        <v>11</v>
      </c>
      <c r="F35" s="1" t="s">
        <v>12</v>
      </c>
      <c r="G35" s="1" t="s">
        <v>13</v>
      </c>
      <c r="H35" s="1" t="s">
        <v>14</v>
      </c>
      <c r="I35" s="1" t="s">
        <v>15</v>
      </c>
      <c r="J35" s="1" t="s">
        <v>16</v>
      </c>
      <c r="K35" s="1" t="s">
        <v>17</v>
      </c>
      <c r="M35" s="43" t="s">
        <v>39</v>
      </c>
      <c r="N35" s="43"/>
      <c r="O35" s="1" t="s">
        <v>38</v>
      </c>
      <c r="P35" s="1" t="s">
        <v>10</v>
      </c>
      <c r="Q35" s="1" t="s">
        <v>11</v>
      </c>
      <c r="R35" s="1" t="s">
        <v>12</v>
      </c>
      <c r="S35" s="1" t="s">
        <v>13</v>
      </c>
      <c r="T35" s="1" t="s">
        <v>14</v>
      </c>
      <c r="U35" s="1" t="s">
        <v>15</v>
      </c>
      <c r="V35" s="1" t="s">
        <v>16</v>
      </c>
      <c r="W35" s="1" t="s">
        <v>17</v>
      </c>
    </row>
    <row r="36" spans="1:23" x14ac:dyDescent="0.25">
      <c r="A36" s="44" t="s">
        <v>18</v>
      </c>
      <c r="B36" s="2" t="s">
        <v>19</v>
      </c>
      <c r="C36" s="3">
        <v>1.8654112941563101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1.8654112941563101</v>
      </c>
      <c r="M36" s="44" t="s">
        <v>18</v>
      </c>
      <c r="N36" s="2" t="s">
        <v>19</v>
      </c>
      <c r="O36" s="3">
        <f>+C36*'Coeficientes emision'!$C$4</f>
        <v>294.82825504140482</v>
      </c>
      <c r="P36" s="4">
        <f>+D36*'Coeficientes emision'!$D$4</f>
        <v>0</v>
      </c>
      <c r="Q36" s="4">
        <f>+E36*'Coeficientes emision'!$E$4</f>
        <v>0</v>
      </c>
      <c r="R36" s="4">
        <f>+F36*'Coeficientes emision'!$F$4</f>
        <v>0</v>
      </c>
      <c r="S36" s="4">
        <f>+G36*'Coeficientes emision'!$G$4</f>
        <v>0</v>
      </c>
      <c r="T36" s="4">
        <f>+H36*'Coeficientes emision'!$H$4</f>
        <v>0</v>
      </c>
      <c r="U36" s="4">
        <f>+I36*'Coeficientes emision'!$I$4</f>
        <v>0</v>
      </c>
      <c r="V36" s="4">
        <f>+J36*'Coeficientes emision'!$J$4</f>
        <v>0</v>
      </c>
      <c r="W36" s="4">
        <f t="shared" ref="W36:W45" si="4">SUM(O36:V36)</f>
        <v>294.82825504140482</v>
      </c>
    </row>
    <row r="37" spans="1:23" ht="18" x14ac:dyDescent="0.25">
      <c r="A37" s="44"/>
      <c r="B37" s="5" t="s">
        <v>20</v>
      </c>
      <c r="C37" s="6">
        <v>0.36110973433764371</v>
      </c>
      <c r="D37" s="6">
        <v>0.23819170568002096</v>
      </c>
      <c r="E37" s="6">
        <v>0</v>
      </c>
      <c r="F37" s="6">
        <v>5.0034107665923777</v>
      </c>
      <c r="G37" s="6">
        <v>0</v>
      </c>
      <c r="H37" s="6">
        <v>0</v>
      </c>
      <c r="I37" s="6">
        <v>0</v>
      </c>
      <c r="J37" s="6">
        <v>0</v>
      </c>
      <c r="K37" s="6">
        <v>5.6027122066100423</v>
      </c>
      <c r="M37" s="44"/>
      <c r="N37" s="5" t="s">
        <v>20</v>
      </c>
      <c r="O37" s="6">
        <f>+C37*'Coeficientes emision'!$C$5</f>
        <v>57.073393512064591</v>
      </c>
      <c r="P37" s="6">
        <f>+D37*'Coeficientes emision'!$D$5</f>
        <v>15.029896628409324</v>
      </c>
      <c r="Q37" s="6">
        <f>+E37*'Coeficientes emision'!$E$5</f>
        <v>0</v>
      </c>
      <c r="R37" s="6">
        <f>+F37*'Coeficientes emision'!$F$5</f>
        <v>560.38200585834625</v>
      </c>
      <c r="S37" s="6">
        <f>+G37*'Coeficientes emision'!$G$5</f>
        <v>0</v>
      </c>
      <c r="T37" s="6">
        <f>+H37*'Coeficientes emision'!$H$5</f>
        <v>0</v>
      </c>
      <c r="U37" s="6">
        <f>+I37*'Coeficientes emision'!$I$5</f>
        <v>0</v>
      </c>
      <c r="V37" s="6">
        <f>+J37*'Coeficientes emision'!$J$5</f>
        <v>0</v>
      </c>
      <c r="W37" s="6">
        <f t="shared" si="4"/>
        <v>632.48529599882022</v>
      </c>
    </row>
    <row r="38" spans="1:23" ht="18" x14ac:dyDescent="0.25">
      <c r="A38" s="44"/>
      <c r="B38" s="2" t="s">
        <v>21</v>
      </c>
      <c r="C38" s="3">
        <v>0.33361039585100954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0.33361039585100954</v>
      </c>
      <c r="M38" s="44"/>
      <c r="N38" s="2" t="s">
        <v>21</v>
      </c>
      <c r="O38" s="3">
        <f>+C38*'Coeficientes emision'!$C$6</f>
        <v>52.727123064252062</v>
      </c>
      <c r="P38" s="4">
        <f>+D38*'Coeficientes emision'!$D$6</f>
        <v>0</v>
      </c>
      <c r="Q38" s="4">
        <f>+E38*'Coeficientes emision'!$E$6</f>
        <v>0</v>
      </c>
      <c r="R38" s="4">
        <f>+F38*'Coeficientes emision'!$F$6</f>
        <v>0</v>
      </c>
      <c r="S38" s="4">
        <f>+G38*'Coeficientes emision'!$G$6</f>
        <v>0</v>
      </c>
      <c r="T38" s="4">
        <f>+H38*'Coeficientes emision'!$H$6</f>
        <v>0</v>
      </c>
      <c r="U38" s="4">
        <f>+I38*'Coeficientes emision'!$I$6</f>
        <v>0</v>
      </c>
      <c r="V38" s="4">
        <f>+J38*'Coeficientes emision'!$J$6</f>
        <v>0</v>
      </c>
      <c r="W38" s="4">
        <f t="shared" si="4"/>
        <v>52.727123064252062</v>
      </c>
    </row>
    <row r="39" spans="1:23" ht="18" x14ac:dyDescent="0.25">
      <c r="A39" s="44"/>
      <c r="B39" s="5" t="s">
        <v>22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M39" s="44"/>
      <c r="N39" s="5" t="s">
        <v>22</v>
      </c>
      <c r="O39" s="6">
        <f>+C39*'Coeficientes emision'!$C$7</f>
        <v>0</v>
      </c>
      <c r="P39" s="6">
        <f>+D39*'Coeficientes emision'!$D$7</f>
        <v>0</v>
      </c>
      <c r="Q39" s="6">
        <f>+E39*'Coeficientes emision'!$E$7</f>
        <v>0</v>
      </c>
      <c r="R39" s="6">
        <f>+F39*'Coeficientes emision'!$F$7</f>
        <v>0</v>
      </c>
      <c r="S39" s="6">
        <f>+G39*'Coeficientes emision'!$G$7</f>
        <v>0</v>
      </c>
      <c r="T39" s="6">
        <f>+H39*'Coeficientes emision'!$H$7</f>
        <v>0</v>
      </c>
      <c r="U39" s="6">
        <f>+I39*'Coeficientes emision'!$I$7</f>
        <v>0</v>
      </c>
      <c r="V39" s="6">
        <f>+J39*'Coeficientes emision'!$J$7</f>
        <v>0</v>
      </c>
      <c r="W39" s="6">
        <f t="shared" si="4"/>
        <v>0</v>
      </c>
    </row>
    <row r="40" spans="1:23" ht="18" x14ac:dyDescent="0.25">
      <c r="A40" s="44"/>
      <c r="B40" s="2" t="s">
        <v>23</v>
      </c>
      <c r="C40" s="3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M40" s="44"/>
      <c r="N40" s="2" t="s">
        <v>23</v>
      </c>
      <c r="O40" s="3">
        <f>+C40*'Coeficientes emision'!$C$8</f>
        <v>0</v>
      </c>
      <c r="P40" s="4">
        <f>+D40*'Coeficientes emision'!$D$8</f>
        <v>0</v>
      </c>
      <c r="Q40" s="4">
        <f>+E40*'Coeficientes emision'!$E$8</f>
        <v>0</v>
      </c>
      <c r="R40" s="4">
        <f>+F40*'Coeficientes emision'!$F$8</f>
        <v>0</v>
      </c>
      <c r="S40" s="4">
        <f>+G40*'Coeficientes emision'!$G$8</f>
        <v>0</v>
      </c>
      <c r="T40" s="4">
        <f>+H40*'Coeficientes emision'!$H$8</f>
        <v>0</v>
      </c>
      <c r="U40" s="4">
        <f>+I40*'Coeficientes emision'!$I$8</f>
        <v>0</v>
      </c>
      <c r="V40" s="4">
        <f>+J40*'Coeficientes emision'!$J$8</f>
        <v>0</v>
      </c>
      <c r="W40" s="4">
        <f t="shared" si="4"/>
        <v>0</v>
      </c>
    </row>
    <row r="41" spans="1:23" ht="18" x14ac:dyDescent="0.25">
      <c r="A41" s="44"/>
      <c r="B41" s="5" t="s">
        <v>24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M41" s="44"/>
      <c r="N41" s="5" t="s">
        <v>24</v>
      </c>
      <c r="O41" s="6">
        <f>+C41*'Coeficientes emision'!$C$9</f>
        <v>0</v>
      </c>
      <c r="P41" s="6">
        <f>+D41*'Coeficientes emision'!$D$9</f>
        <v>0</v>
      </c>
      <c r="Q41" s="6">
        <f>+E41*'Coeficientes emision'!$E$9</f>
        <v>0</v>
      </c>
      <c r="R41" s="6">
        <f>+F41*'Coeficientes emision'!$F$9</f>
        <v>0</v>
      </c>
      <c r="S41" s="6">
        <f>+G41*'Coeficientes emision'!$G$9</f>
        <v>0</v>
      </c>
      <c r="T41" s="6">
        <f>+H41*'Coeficientes emision'!$H$9</f>
        <v>0</v>
      </c>
      <c r="U41" s="6">
        <f>+I41*'Coeficientes emision'!$I$9</f>
        <v>0</v>
      </c>
      <c r="V41" s="6">
        <f>+J41*'Coeficientes emision'!$J$9</f>
        <v>0</v>
      </c>
      <c r="W41" s="6">
        <f t="shared" si="4"/>
        <v>0</v>
      </c>
    </row>
    <row r="42" spans="1:23" ht="18" x14ac:dyDescent="0.25">
      <c r="A42" s="44"/>
      <c r="B42" s="2" t="s">
        <v>25</v>
      </c>
      <c r="C42" s="3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M42" s="44"/>
      <c r="N42" s="2" t="s">
        <v>25</v>
      </c>
      <c r="O42" s="3">
        <f>+C42*'Coeficientes emision'!$C$10</f>
        <v>0</v>
      </c>
      <c r="P42" s="4">
        <f>+D42*'Coeficientes emision'!$D$10</f>
        <v>0</v>
      </c>
      <c r="Q42" s="4">
        <f>+E42*'Coeficientes emision'!$E$10</f>
        <v>0</v>
      </c>
      <c r="R42" s="4">
        <f>+F42*'Coeficientes emision'!$F$10</f>
        <v>0</v>
      </c>
      <c r="S42" s="4">
        <f>+G42*'Coeficientes emision'!$G$10</f>
        <v>0</v>
      </c>
      <c r="T42" s="4">
        <f>+H42*'Coeficientes emision'!$H$10</f>
        <v>0</v>
      </c>
      <c r="U42" s="4">
        <f>+I42*'Coeficientes emision'!$I$10</f>
        <v>0</v>
      </c>
      <c r="V42" s="4">
        <f>+J42*'Coeficientes emision'!$J$10</f>
        <v>0</v>
      </c>
      <c r="W42" s="4">
        <f t="shared" si="4"/>
        <v>0</v>
      </c>
    </row>
    <row r="43" spans="1:23" ht="18" x14ac:dyDescent="0.25">
      <c r="A43" s="44"/>
      <c r="B43" s="5" t="s">
        <v>26</v>
      </c>
      <c r="C43" s="6">
        <v>3.4736006509432663E-2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3.4736006509432663E-2</v>
      </c>
      <c r="M43" s="44"/>
      <c r="N43" s="5" t="s">
        <v>26</v>
      </c>
      <c r="O43" s="6">
        <f>+C43*'Coeficientes emision'!$C$11</f>
        <v>5.490025828815833</v>
      </c>
      <c r="P43" s="6">
        <f>+D43*'Coeficientes emision'!$D$11</f>
        <v>0</v>
      </c>
      <c r="Q43" s="6">
        <f>+E43*'Coeficientes emision'!$E$11</f>
        <v>0</v>
      </c>
      <c r="R43" s="6">
        <f>+F43*'Coeficientes emision'!$F$11</f>
        <v>0</v>
      </c>
      <c r="S43" s="6">
        <f>+G43*'Coeficientes emision'!$G$11</f>
        <v>0</v>
      </c>
      <c r="T43" s="6">
        <f>+H43*'Coeficientes emision'!$H$11</f>
        <v>0</v>
      </c>
      <c r="U43" s="6">
        <f>+I43*'Coeficientes emision'!$I$11</f>
        <v>0</v>
      </c>
      <c r="V43" s="6">
        <f>+J43*'Coeficientes emision'!$J$11</f>
        <v>0</v>
      </c>
      <c r="W43" s="6">
        <f t="shared" si="4"/>
        <v>5.490025828815833</v>
      </c>
    </row>
    <row r="44" spans="1:23" ht="18" x14ac:dyDescent="0.25">
      <c r="A44" s="44"/>
      <c r="B44" s="2" t="s">
        <v>33</v>
      </c>
      <c r="C44" s="3">
        <v>2.3157337672955109E-3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2.3157337672955109E-3</v>
      </c>
      <c r="M44" s="44"/>
      <c r="N44" s="2" t="s">
        <v>33</v>
      </c>
      <c r="O44" s="3">
        <f>+C44*'Coeficientes emision'!$C$12</f>
        <v>0.36600172192105551</v>
      </c>
      <c r="P44" s="4">
        <f>+D44*'Coeficientes emision'!$D$12</f>
        <v>0</v>
      </c>
      <c r="Q44" s="4">
        <f>+E44*'Coeficientes emision'!$E$12</f>
        <v>0</v>
      </c>
      <c r="R44" s="4">
        <f>+F44*'Coeficientes emision'!$F$12</f>
        <v>0</v>
      </c>
      <c r="S44" s="4">
        <f>+G44*'Coeficientes emision'!$G$12</f>
        <v>0</v>
      </c>
      <c r="T44" s="4">
        <f>+H44*'Coeficientes emision'!$H$12</f>
        <v>0</v>
      </c>
      <c r="U44" s="4">
        <f>+I44*'Coeficientes emision'!$I$12</f>
        <v>0</v>
      </c>
      <c r="V44" s="4">
        <f>+J44*'Coeficientes emision'!$J$12</f>
        <v>0</v>
      </c>
      <c r="W44" s="4">
        <f t="shared" si="4"/>
        <v>0.36600172192105551</v>
      </c>
    </row>
    <row r="45" spans="1:23" ht="18" x14ac:dyDescent="0.25">
      <c r="A45" s="44"/>
      <c r="B45" s="5" t="s">
        <v>28</v>
      </c>
      <c r="C45" s="6">
        <v>17.992553677906692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17.992553677906692</v>
      </c>
      <c r="M45" s="44"/>
      <c r="N45" s="5" t="s">
        <v>28</v>
      </c>
      <c r="O45" s="6">
        <f>+C45*'Coeficientes emision'!$C$13</f>
        <v>2843.7231087931527</v>
      </c>
      <c r="P45" s="6">
        <f>+D45*'Coeficientes emision'!$D$13</f>
        <v>0</v>
      </c>
      <c r="Q45" s="6">
        <f>+E45*'Coeficientes emision'!$E$13</f>
        <v>0</v>
      </c>
      <c r="R45" s="6">
        <f>+F45*'Coeficientes emision'!$F$13</f>
        <v>0</v>
      </c>
      <c r="S45" s="6">
        <f>+G45*'Coeficientes emision'!$G$13</f>
        <v>0</v>
      </c>
      <c r="T45" s="6">
        <f>+H45*'Coeficientes emision'!$H$13</f>
        <v>0</v>
      </c>
      <c r="U45" s="6">
        <f>+I45*'Coeficientes emision'!$I$13</f>
        <v>0</v>
      </c>
      <c r="V45" s="6">
        <f>+J45*'Coeficientes emision'!$J$13</f>
        <v>0</v>
      </c>
      <c r="W45" s="6">
        <f t="shared" si="4"/>
        <v>2843.7231087931527</v>
      </c>
    </row>
    <row r="46" spans="1:23" ht="15.75" thickBot="1" x14ac:dyDescent="0.3">
      <c r="A46" s="45"/>
      <c r="B46" s="7" t="s">
        <v>17</v>
      </c>
      <c r="C46" s="8">
        <v>20.589736842528382</v>
      </c>
      <c r="D46" s="9">
        <v>0.23819170568002096</v>
      </c>
      <c r="E46" s="9">
        <v>0</v>
      </c>
      <c r="F46" s="9">
        <v>5.0034107665923777</v>
      </c>
      <c r="G46" s="9">
        <v>0</v>
      </c>
      <c r="H46" s="9">
        <v>0</v>
      </c>
      <c r="I46" s="9">
        <v>0</v>
      </c>
      <c r="J46" s="9">
        <v>0</v>
      </c>
      <c r="K46" s="9">
        <v>25.831339314800783</v>
      </c>
      <c r="M46" s="45"/>
      <c r="N46" s="7" t="s">
        <v>17</v>
      </c>
      <c r="O46" s="8">
        <f t="shared" ref="O46:W46" si="5">SUM(O36:O45)</f>
        <v>3254.207907961611</v>
      </c>
      <c r="P46" s="9">
        <f t="shared" si="5"/>
        <v>15.029896628409324</v>
      </c>
      <c r="Q46" s="9">
        <f t="shared" si="5"/>
        <v>0</v>
      </c>
      <c r="R46" s="9">
        <f t="shared" si="5"/>
        <v>560.38200585834625</v>
      </c>
      <c r="S46" s="9">
        <f t="shared" si="5"/>
        <v>0</v>
      </c>
      <c r="T46" s="9">
        <f t="shared" si="5"/>
        <v>0</v>
      </c>
      <c r="U46" s="9">
        <f t="shared" si="5"/>
        <v>0</v>
      </c>
      <c r="V46" s="9">
        <f t="shared" si="5"/>
        <v>0</v>
      </c>
      <c r="W46" s="9">
        <f t="shared" si="5"/>
        <v>3829.6198104483669</v>
      </c>
    </row>
    <row r="50" spans="1:23" ht="15.75" thickBot="1" x14ac:dyDescent="0.3"/>
    <row r="51" spans="1:23" x14ac:dyDescent="0.25">
      <c r="A51" s="41" t="s">
        <v>48</v>
      </c>
      <c r="B51" s="41"/>
      <c r="C51" s="42" t="s">
        <v>9</v>
      </c>
      <c r="D51" s="42"/>
      <c r="E51" s="42"/>
      <c r="F51" s="42"/>
      <c r="G51" s="42"/>
      <c r="H51" s="42"/>
      <c r="I51" s="42"/>
      <c r="J51" s="42"/>
      <c r="K51" s="42"/>
      <c r="M51" s="41" t="str">
        <f>+A51</f>
        <v>DEPARTAMENTO DE AREQUIPA</v>
      </c>
      <c r="N51" s="41"/>
      <c r="O51" s="42" t="s">
        <v>9</v>
      </c>
      <c r="P51" s="42"/>
      <c r="Q51" s="42"/>
      <c r="R51" s="42"/>
      <c r="S51" s="42"/>
      <c r="T51" s="42"/>
      <c r="U51" s="42"/>
      <c r="V51" s="42"/>
      <c r="W51" s="42"/>
    </row>
    <row r="52" spans="1:23" ht="15" customHeight="1" x14ac:dyDescent="0.25">
      <c r="A52" s="43" t="s">
        <v>30</v>
      </c>
      <c r="B52" s="43"/>
      <c r="C52" s="1" t="s">
        <v>43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M52" s="43" t="s">
        <v>39</v>
      </c>
      <c r="N52" s="43"/>
      <c r="O52" s="1" t="s">
        <v>38</v>
      </c>
      <c r="P52" s="1" t="s">
        <v>10</v>
      </c>
      <c r="Q52" s="1" t="s">
        <v>11</v>
      </c>
      <c r="R52" s="1" t="s">
        <v>12</v>
      </c>
      <c r="S52" s="1" t="s">
        <v>13</v>
      </c>
      <c r="T52" s="1" t="s">
        <v>14</v>
      </c>
      <c r="U52" s="1" t="s">
        <v>15</v>
      </c>
      <c r="V52" s="1" t="s">
        <v>16</v>
      </c>
      <c r="W52" s="1" t="s">
        <v>17</v>
      </c>
    </row>
    <row r="53" spans="1:23" x14ac:dyDescent="0.25">
      <c r="A53" s="44" t="s">
        <v>18</v>
      </c>
      <c r="B53" s="2" t="s">
        <v>19</v>
      </c>
      <c r="C53" s="3">
        <v>0.75155063840934522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0.75155063840934522</v>
      </c>
      <c r="M53" s="44" t="s">
        <v>18</v>
      </c>
      <c r="N53" s="2" t="s">
        <v>19</v>
      </c>
      <c r="O53" s="3">
        <f>+C53*'Coeficientes emision'!$C$4</f>
        <v>118.78257840059702</v>
      </c>
      <c r="P53" s="4">
        <f>+D53*'Coeficientes emision'!$D$4</f>
        <v>0</v>
      </c>
      <c r="Q53" s="4">
        <f>+E53*'Coeficientes emision'!$E$4</f>
        <v>0</v>
      </c>
      <c r="R53" s="4">
        <f>+F53*'Coeficientes emision'!$F$4</f>
        <v>0</v>
      </c>
      <c r="S53" s="4">
        <f>+G53*'Coeficientes emision'!$G$4</f>
        <v>0</v>
      </c>
      <c r="T53" s="4">
        <f>+H53*'Coeficientes emision'!$H$4</f>
        <v>0</v>
      </c>
      <c r="U53" s="4">
        <f>+I53*'Coeficientes emision'!$I$4</f>
        <v>0</v>
      </c>
      <c r="V53" s="4">
        <f>+J53*'Coeficientes emision'!$J$4</f>
        <v>0</v>
      </c>
      <c r="W53" s="4">
        <f t="shared" ref="W53:W62" si="6">SUM(O53:V53)</f>
        <v>118.78257840059702</v>
      </c>
    </row>
    <row r="54" spans="1:23" ht="18" x14ac:dyDescent="0.25">
      <c r="A54" s="44"/>
      <c r="B54" s="5" t="s">
        <v>20</v>
      </c>
      <c r="C54" s="6">
        <v>0.44223773572470021</v>
      </c>
      <c r="D54" s="6">
        <v>1.4194447906115752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1.8616825263362755</v>
      </c>
      <c r="M54" s="44"/>
      <c r="N54" s="5" t="s">
        <v>20</v>
      </c>
      <c r="O54" s="6">
        <f>+C54*'Coeficientes emision'!$C$5</f>
        <v>69.895674131288871</v>
      </c>
      <c r="P54" s="6">
        <f>+D54*'Coeficientes emision'!$D$5</f>
        <v>89.566966287590404</v>
      </c>
      <c r="Q54" s="6">
        <f>+E54*'Coeficientes emision'!$E$5</f>
        <v>0</v>
      </c>
      <c r="R54" s="6">
        <f>+F54*'Coeficientes emision'!$F$5</f>
        <v>0</v>
      </c>
      <c r="S54" s="6">
        <f>+G54*'Coeficientes emision'!$G$5</f>
        <v>0</v>
      </c>
      <c r="T54" s="6">
        <f>+H54*'Coeficientes emision'!$H$5</f>
        <v>0</v>
      </c>
      <c r="U54" s="6">
        <f>+I54*'Coeficientes emision'!$I$5</f>
        <v>0</v>
      </c>
      <c r="V54" s="6">
        <f>+J54*'Coeficientes emision'!$J$5</f>
        <v>0</v>
      </c>
      <c r="W54" s="6">
        <f t="shared" si="6"/>
        <v>159.46264041887929</v>
      </c>
    </row>
    <row r="55" spans="1:23" ht="18" x14ac:dyDescent="0.25">
      <c r="A55" s="44"/>
      <c r="B55" s="2" t="s">
        <v>21</v>
      </c>
      <c r="C55" s="3">
        <v>0.27676857059070642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0.27676857059070642</v>
      </c>
      <c r="M55" s="44"/>
      <c r="N55" s="2" t="s">
        <v>21</v>
      </c>
      <c r="O55" s="3">
        <f>+C55*'Coeficientes emision'!$C$6</f>
        <v>43.743272581861156</v>
      </c>
      <c r="P55" s="4">
        <f>+D55*'Coeficientes emision'!$D$6</f>
        <v>0</v>
      </c>
      <c r="Q55" s="4">
        <f>+E55*'Coeficientes emision'!$E$6</f>
        <v>0</v>
      </c>
      <c r="R55" s="4">
        <f>+F55*'Coeficientes emision'!$F$6</f>
        <v>0</v>
      </c>
      <c r="S55" s="4">
        <f>+G55*'Coeficientes emision'!$G$6</f>
        <v>0</v>
      </c>
      <c r="T55" s="4">
        <f>+H55*'Coeficientes emision'!$H$6</f>
        <v>0</v>
      </c>
      <c r="U55" s="4">
        <f>+I55*'Coeficientes emision'!$I$6</f>
        <v>0</v>
      </c>
      <c r="V55" s="4">
        <f>+J55*'Coeficientes emision'!$J$6</f>
        <v>0</v>
      </c>
      <c r="W55" s="4">
        <f t="shared" si="6"/>
        <v>43.743272581861156</v>
      </c>
    </row>
    <row r="56" spans="1:23" ht="18" x14ac:dyDescent="0.25">
      <c r="A56" s="44"/>
      <c r="B56" s="5" t="s">
        <v>22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0.58813773664168678</v>
      </c>
      <c r="I56" s="6">
        <v>0</v>
      </c>
      <c r="J56" s="6">
        <v>0</v>
      </c>
      <c r="K56" s="6">
        <v>0.58813773664168678</v>
      </c>
      <c r="M56" s="44"/>
      <c r="N56" s="5" t="s">
        <v>22</v>
      </c>
      <c r="O56" s="6">
        <f>+C56*'Coeficientes emision'!$C$7</f>
        <v>0</v>
      </c>
      <c r="P56" s="6">
        <f>+D56*'Coeficientes emision'!$D$7</f>
        <v>0</v>
      </c>
      <c r="Q56" s="6">
        <f>+E56*'Coeficientes emision'!$E$7</f>
        <v>0</v>
      </c>
      <c r="R56" s="6">
        <f>+F56*'Coeficientes emision'!$F$7</f>
        <v>0</v>
      </c>
      <c r="S56" s="6">
        <f>+G56*'Coeficientes emision'!$G$7</f>
        <v>0</v>
      </c>
      <c r="T56" s="6">
        <f>+H56*'Coeficientes emision'!$H$7</f>
        <v>0</v>
      </c>
      <c r="U56" s="6">
        <f>+I56*'Coeficientes emision'!$I$7</f>
        <v>0</v>
      </c>
      <c r="V56" s="6">
        <f>+J56*'Coeficientes emision'!$J$7</f>
        <v>0</v>
      </c>
      <c r="W56" s="6">
        <f t="shared" si="6"/>
        <v>0</v>
      </c>
    </row>
    <row r="57" spans="1:23" ht="18" x14ac:dyDescent="0.25">
      <c r="A57" s="44"/>
      <c r="B57" s="2" t="s">
        <v>23</v>
      </c>
      <c r="C57" s="3">
        <v>4.6128095098451075E-2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4.6128095098451075E-2</v>
      </c>
      <c r="M57" s="44"/>
      <c r="N57" s="2" t="s">
        <v>23</v>
      </c>
      <c r="O57" s="3">
        <f>+C57*'Coeficientes emision'!$C$8</f>
        <v>7.2905454303101926</v>
      </c>
      <c r="P57" s="4">
        <f>+D57*'Coeficientes emision'!$D$8</f>
        <v>0</v>
      </c>
      <c r="Q57" s="4">
        <f>+E57*'Coeficientes emision'!$E$8</f>
        <v>0</v>
      </c>
      <c r="R57" s="4">
        <f>+F57*'Coeficientes emision'!$F$8</f>
        <v>0</v>
      </c>
      <c r="S57" s="4">
        <f>+G57*'Coeficientes emision'!$G$8</f>
        <v>0</v>
      </c>
      <c r="T57" s="4">
        <f>+H57*'Coeficientes emision'!$H$8</f>
        <v>0</v>
      </c>
      <c r="U57" s="4">
        <f>+I57*'Coeficientes emision'!$I$8</f>
        <v>0</v>
      </c>
      <c r="V57" s="4">
        <f>+J57*'Coeficientes emision'!$J$8</f>
        <v>0</v>
      </c>
      <c r="W57" s="4">
        <f t="shared" si="6"/>
        <v>7.2905454303101926</v>
      </c>
    </row>
    <row r="58" spans="1:23" ht="18" x14ac:dyDescent="0.25">
      <c r="A58" s="44"/>
      <c r="B58" s="5" t="s">
        <v>24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M58" s="44"/>
      <c r="N58" s="5" t="s">
        <v>24</v>
      </c>
      <c r="O58" s="6">
        <f>+C58*'Coeficientes emision'!$C$9</f>
        <v>0</v>
      </c>
      <c r="P58" s="6">
        <f>+D58*'Coeficientes emision'!$D$9</f>
        <v>0</v>
      </c>
      <c r="Q58" s="6">
        <f>+E58*'Coeficientes emision'!$E$9</f>
        <v>0</v>
      </c>
      <c r="R58" s="6">
        <f>+F58*'Coeficientes emision'!$F$9</f>
        <v>0</v>
      </c>
      <c r="S58" s="6">
        <f>+G58*'Coeficientes emision'!$G$9</f>
        <v>0</v>
      </c>
      <c r="T58" s="6">
        <f>+H58*'Coeficientes emision'!$H$9</f>
        <v>0</v>
      </c>
      <c r="U58" s="6">
        <f>+I58*'Coeficientes emision'!$I$9</f>
        <v>0</v>
      </c>
      <c r="V58" s="6">
        <f>+J58*'Coeficientes emision'!$J$9</f>
        <v>0</v>
      </c>
      <c r="W58" s="6">
        <f t="shared" si="6"/>
        <v>0</v>
      </c>
    </row>
    <row r="59" spans="1:23" ht="18" x14ac:dyDescent="0.25">
      <c r="A59" s="44"/>
      <c r="B59" s="2" t="s">
        <v>25</v>
      </c>
      <c r="C59" s="3">
        <v>7.7889210577697085E-2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7.7889210577697085E-2</v>
      </c>
      <c r="M59" s="44"/>
      <c r="N59" s="2" t="s">
        <v>25</v>
      </c>
      <c r="O59" s="3">
        <f>+C59*'Coeficientes emision'!$C$10</f>
        <v>12.310389731805024</v>
      </c>
      <c r="P59" s="4">
        <f>+D59*'Coeficientes emision'!$D$10</f>
        <v>0</v>
      </c>
      <c r="Q59" s="4">
        <f>+E59*'Coeficientes emision'!$E$10</f>
        <v>0</v>
      </c>
      <c r="R59" s="4">
        <f>+F59*'Coeficientes emision'!$F$10</f>
        <v>0</v>
      </c>
      <c r="S59" s="4">
        <f>+G59*'Coeficientes emision'!$G$10</f>
        <v>0</v>
      </c>
      <c r="T59" s="4">
        <f>+H59*'Coeficientes emision'!$H$10</f>
        <v>0</v>
      </c>
      <c r="U59" s="4">
        <f>+I59*'Coeficientes emision'!$I$10</f>
        <v>0</v>
      </c>
      <c r="V59" s="4">
        <f>+J59*'Coeficientes emision'!$J$10</f>
        <v>0</v>
      </c>
      <c r="W59" s="4">
        <f t="shared" si="6"/>
        <v>12.310389731805024</v>
      </c>
    </row>
    <row r="60" spans="1:23" ht="18" x14ac:dyDescent="0.25">
      <c r="A60" s="44"/>
      <c r="B60" s="5" t="s">
        <v>26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2.9467208651227082E-3</v>
      </c>
      <c r="J60" s="6">
        <v>0</v>
      </c>
      <c r="K60" s="6">
        <v>2.9467208651227082E-3</v>
      </c>
      <c r="M60" s="44"/>
      <c r="N60" s="5" t="s">
        <v>26</v>
      </c>
      <c r="O60" s="6">
        <f>+C60*'Coeficientes emision'!$C$11</f>
        <v>0</v>
      </c>
      <c r="P60" s="6">
        <f>+D60*'Coeficientes emision'!$D$11</f>
        <v>0</v>
      </c>
      <c r="Q60" s="6">
        <f>+E60*'Coeficientes emision'!$E$11</f>
        <v>0</v>
      </c>
      <c r="R60" s="6">
        <f>+F60*'Coeficientes emision'!$F$11</f>
        <v>0</v>
      </c>
      <c r="S60" s="6">
        <f>+G60*'Coeficientes emision'!$G$11</f>
        <v>0</v>
      </c>
      <c r="T60" s="6">
        <f>+H60*'Coeficientes emision'!$H$11</f>
        <v>0</v>
      </c>
      <c r="U60" s="6">
        <f>+I60*'Coeficientes emision'!$I$11</f>
        <v>0.20420775595300367</v>
      </c>
      <c r="V60" s="6">
        <f>+J60*'Coeficientes emision'!$J$11</f>
        <v>0</v>
      </c>
      <c r="W60" s="6">
        <f t="shared" si="6"/>
        <v>0.20420775595300367</v>
      </c>
    </row>
    <row r="61" spans="1:23" ht="18" x14ac:dyDescent="0.25">
      <c r="A61" s="44"/>
      <c r="B61" s="2" t="s">
        <v>33</v>
      </c>
      <c r="C61" s="3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M61" s="44"/>
      <c r="N61" s="2" t="s">
        <v>33</v>
      </c>
      <c r="O61" s="3">
        <f>+C61*'Coeficientes emision'!$C$12</f>
        <v>0</v>
      </c>
      <c r="P61" s="4">
        <f>+D61*'Coeficientes emision'!$D$12</f>
        <v>0</v>
      </c>
      <c r="Q61" s="4">
        <f>+E61*'Coeficientes emision'!$E$12</f>
        <v>0</v>
      </c>
      <c r="R61" s="4">
        <f>+F61*'Coeficientes emision'!$F$12</f>
        <v>0</v>
      </c>
      <c r="S61" s="4">
        <f>+G61*'Coeficientes emision'!$G$12</f>
        <v>0</v>
      </c>
      <c r="T61" s="4">
        <f>+H61*'Coeficientes emision'!$H$12</f>
        <v>0</v>
      </c>
      <c r="U61" s="4">
        <f>+I61*'Coeficientes emision'!$I$12</f>
        <v>0</v>
      </c>
      <c r="V61" s="4">
        <f>+J61*'Coeficientes emision'!$J$12</f>
        <v>0</v>
      </c>
      <c r="W61" s="4">
        <f t="shared" si="6"/>
        <v>0</v>
      </c>
    </row>
    <row r="62" spans="1:23" ht="18" x14ac:dyDescent="0.25">
      <c r="A62" s="44"/>
      <c r="B62" s="5" t="s">
        <v>28</v>
      </c>
      <c r="C62" s="6">
        <v>43.008761989048431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43.008761989048431</v>
      </c>
      <c r="M62" s="44"/>
      <c r="N62" s="5" t="s">
        <v>28</v>
      </c>
      <c r="O62" s="6">
        <f>+C62*'Coeficientes emision'!$C$13</f>
        <v>6797.5348323691051</v>
      </c>
      <c r="P62" s="6">
        <f>+D62*'Coeficientes emision'!$D$13</f>
        <v>0</v>
      </c>
      <c r="Q62" s="6">
        <f>+E62*'Coeficientes emision'!$E$13</f>
        <v>0</v>
      </c>
      <c r="R62" s="6">
        <f>+F62*'Coeficientes emision'!$F$13</f>
        <v>0</v>
      </c>
      <c r="S62" s="6">
        <f>+G62*'Coeficientes emision'!$G$13</f>
        <v>0</v>
      </c>
      <c r="T62" s="6">
        <f>+H62*'Coeficientes emision'!$H$13</f>
        <v>0</v>
      </c>
      <c r="U62" s="6">
        <f>+I62*'Coeficientes emision'!$I$13</f>
        <v>0</v>
      </c>
      <c r="V62" s="6">
        <f>+J62*'Coeficientes emision'!$J$13</f>
        <v>0</v>
      </c>
      <c r="W62" s="6">
        <f t="shared" si="6"/>
        <v>6797.5348323691051</v>
      </c>
    </row>
    <row r="63" spans="1:23" ht="15.75" thickBot="1" x14ac:dyDescent="0.3">
      <c r="A63" s="45"/>
      <c r="B63" s="7" t="s">
        <v>17</v>
      </c>
      <c r="C63" s="8">
        <v>44.603336239449334</v>
      </c>
      <c r="D63" s="9">
        <v>1.4194447906115752</v>
      </c>
      <c r="E63" s="9">
        <v>0</v>
      </c>
      <c r="F63" s="9">
        <v>0</v>
      </c>
      <c r="G63" s="9">
        <v>0</v>
      </c>
      <c r="H63" s="9">
        <v>0.58813773664168678</v>
      </c>
      <c r="I63" s="9">
        <v>2.9467208651227082E-3</v>
      </c>
      <c r="J63" s="9">
        <v>0</v>
      </c>
      <c r="K63" s="9">
        <v>46.613865487567715</v>
      </c>
      <c r="M63" s="45"/>
      <c r="N63" s="7" t="s">
        <v>17</v>
      </c>
      <c r="O63" s="8">
        <f t="shared" ref="O63:W63" si="7">SUM(O53:O62)</f>
        <v>7049.5572926449677</v>
      </c>
      <c r="P63" s="9">
        <f t="shared" si="7"/>
        <v>89.566966287590404</v>
      </c>
      <c r="Q63" s="9">
        <f t="shared" si="7"/>
        <v>0</v>
      </c>
      <c r="R63" s="9">
        <f t="shared" si="7"/>
        <v>0</v>
      </c>
      <c r="S63" s="9">
        <f t="shared" si="7"/>
        <v>0</v>
      </c>
      <c r="T63" s="9">
        <f t="shared" si="7"/>
        <v>0</v>
      </c>
      <c r="U63" s="9">
        <f t="shared" si="7"/>
        <v>0.20420775595300367</v>
      </c>
      <c r="V63" s="9">
        <f t="shared" si="7"/>
        <v>0</v>
      </c>
      <c r="W63" s="9">
        <f t="shared" si="7"/>
        <v>7139.3284666885111</v>
      </c>
    </row>
    <row r="66" spans="1:23" ht="15.75" thickBot="1" x14ac:dyDescent="0.3"/>
    <row r="67" spans="1:23" x14ac:dyDescent="0.25">
      <c r="A67" s="41" t="s">
        <v>49</v>
      </c>
      <c r="B67" s="41"/>
      <c r="C67" s="42" t="s">
        <v>9</v>
      </c>
      <c r="D67" s="42"/>
      <c r="E67" s="42"/>
      <c r="F67" s="42"/>
      <c r="G67" s="42"/>
      <c r="H67" s="42"/>
      <c r="I67" s="42"/>
      <c r="J67" s="42"/>
      <c r="K67" s="42"/>
      <c r="M67" s="41" t="str">
        <f>+A67</f>
        <v>DEPARTAMENTO DE AYACUCHO</v>
      </c>
      <c r="N67" s="41"/>
      <c r="O67" s="42" t="s">
        <v>9</v>
      </c>
      <c r="P67" s="42"/>
      <c r="Q67" s="42"/>
      <c r="R67" s="42"/>
      <c r="S67" s="42"/>
      <c r="T67" s="42"/>
      <c r="U67" s="42"/>
      <c r="V67" s="42"/>
      <c r="W67" s="42"/>
    </row>
    <row r="68" spans="1:23" ht="15" customHeight="1" x14ac:dyDescent="0.25">
      <c r="A68" s="43" t="s">
        <v>30</v>
      </c>
      <c r="B68" s="43"/>
      <c r="C68" s="1" t="s">
        <v>43</v>
      </c>
      <c r="D68" s="1" t="s">
        <v>10</v>
      </c>
      <c r="E68" s="1" t="s">
        <v>11</v>
      </c>
      <c r="F68" s="1" t="s">
        <v>12</v>
      </c>
      <c r="G68" s="1" t="s">
        <v>13</v>
      </c>
      <c r="H68" s="1" t="s">
        <v>14</v>
      </c>
      <c r="I68" s="1" t="s">
        <v>15</v>
      </c>
      <c r="J68" s="1" t="s">
        <v>16</v>
      </c>
      <c r="K68" s="1" t="s">
        <v>17</v>
      </c>
      <c r="M68" s="43" t="s">
        <v>39</v>
      </c>
      <c r="N68" s="43"/>
      <c r="O68" s="1" t="s">
        <v>38</v>
      </c>
      <c r="P68" s="1" t="s">
        <v>10</v>
      </c>
      <c r="Q68" s="1" t="s">
        <v>11</v>
      </c>
      <c r="R68" s="1" t="s">
        <v>12</v>
      </c>
      <c r="S68" s="1" t="s">
        <v>13</v>
      </c>
      <c r="T68" s="1" t="s">
        <v>14</v>
      </c>
      <c r="U68" s="1" t="s">
        <v>15</v>
      </c>
      <c r="V68" s="1" t="s">
        <v>16</v>
      </c>
      <c r="W68" s="1" t="s">
        <v>17</v>
      </c>
    </row>
    <row r="69" spans="1:23" x14ac:dyDescent="0.25">
      <c r="A69" s="44" t="s">
        <v>18</v>
      </c>
      <c r="B69" s="2" t="s">
        <v>19</v>
      </c>
      <c r="C69" s="3">
        <v>6.2864935114050335E-2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6.2864935114050335E-2</v>
      </c>
      <c r="M69" s="44" t="s">
        <v>18</v>
      </c>
      <c r="N69" s="2" t="s">
        <v>19</v>
      </c>
      <c r="O69" s="3">
        <f>+C69*'Coeficientes emision'!$C$4</f>
        <v>9.9358029947756563</v>
      </c>
      <c r="P69" s="4">
        <f>+D69*'Coeficientes emision'!$D$4</f>
        <v>0</v>
      </c>
      <c r="Q69" s="4">
        <f>+E69*'Coeficientes emision'!$E$4</f>
        <v>0</v>
      </c>
      <c r="R69" s="4">
        <f>+F69*'Coeficientes emision'!$F$4</f>
        <v>0</v>
      </c>
      <c r="S69" s="4">
        <f>+G69*'Coeficientes emision'!$G$4</f>
        <v>0</v>
      </c>
      <c r="T69" s="4">
        <f>+H69*'Coeficientes emision'!$H$4</f>
        <v>0</v>
      </c>
      <c r="U69" s="4">
        <f>+I69*'Coeficientes emision'!$I$4</f>
        <v>0</v>
      </c>
      <c r="V69" s="4">
        <f>+J69*'Coeficientes emision'!$J$4</f>
        <v>0</v>
      </c>
      <c r="W69" s="4">
        <f t="shared" ref="W69:W78" si="8">SUM(O69:V69)</f>
        <v>9.9358029947756563</v>
      </c>
    </row>
    <row r="70" spans="1:23" ht="18" x14ac:dyDescent="0.25">
      <c r="A70" s="44"/>
      <c r="B70" s="5" t="s">
        <v>20</v>
      </c>
      <c r="C70" s="6">
        <v>7.7522806194228633E-2</v>
      </c>
      <c r="D70" s="6">
        <v>0.31916289490898553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0.39668570110321416</v>
      </c>
      <c r="M70" s="44"/>
      <c r="N70" s="5" t="s">
        <v>20</v>
      </c>
      <c r="O70" s="6">
        <f>+C70*'Coeficientes emision'!$C$5</f>
        <v>12.252479518997836</v>
      </c>
      <c r="P70" s="6">
        <f>+D70*'Coeficientes emision'!$D$5</f>
        <v>20.139178668756987</v>
      </c>
      <c r="Q70" s="6">
        <f>+E70*'Coeficientes emision'!$E$5</f>
        <v>0</v>
      </c>
      <c r="R70" s="6">
        <f>+F70*'Coeficientes emision'!$F$5</f>
        <v>0</v>
      </c>
      <c r="S70" s="6">
        <f>+G70*'Coeficientes emision'!$G$5</f>
        <v>0</v>
      </c>
      <c r="T70" s="6">
        <f>+H70*'Coeficientes emision'!$H$5</f>
        <v>0</v>
      </c>
      <c r="U70" s="6">
        <f>+I70*'Coeficientes emision'!$I$5</f>
        <v>0</v>
      </c>
      <c r="V70" s="6">
        <f>+J70*'Coeficientes emision'!$J$5</f>
        <v>0</v>
      </c>
      <c r="W70" s="6">
        <f t="shared" si="8"/>
        <v>32.391658187754821</v>
      </c>
    </row>
    <row r="71" spans="1:23" ht="18" x14ac:dyDescent="0.25">
      <c r="A71" s="44"/>
      <c r="B71" s="2" t="s">
        <v>21</v>
      </c>
      <c r="C71" s="3">
        <v>0.99092597286848527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0.99092597286848527</v>
      </c>
      <c r="M71" s="44"/>
      <c r="N71" s="2" t="s">
        <v>21</v>
      </c>
      <c r="O71" s="3">
        <f>+C71*'Coeficientes emision'!$C$6</f>
        <v>156.6158500118641</v>
      </c>
      <c r="P71" s="4">
        <f>+D71*'Coeficientes emision'!$D$6</f>
        <v>0</v>
      </c>
      <c r="Q71" s="4">
        <f>+E71*'Coeficientes emision'!$E$6</f>
        <v>0</v>
      </c>
      <c r="R71" s="4">
        <f>+F71*'Coeficientes emision'!$F$6</f>
        <v>0</v>
      </c>
      <c r="S71" s="4">
        <f>+G71*'Coeficientes emision'!$G$6</f>
        <v>0</v>
      </c>
      <c r="T71" s="4">
        <f>+H71*'Coeficientes emision'!$H$6</f>
        <v>0</v>
      </c>
      <c r="U71" s="4">
        <f>+I71*'Coeficientes emision'!$I$6</f>
        <v>0</v>
      </c>
      <c r="V71" s="4">
        <f>+J71*'Coeficientes emision'!$J$6</f>
        <v>0</v>
      </c>
      <c r="W71" s="4">
        <f t="shared" si="8"/>
        <v>156.6158500118641</v>
      </c>
    </row>
    <row r="72" spans="1:23" ht="18" x14ac:dyDescent="0.25">
      <c r="A72" s="44"/>
      <c r="B72" s="5" t="s">
        <v>22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M72" s="44"/>
      <c r="N72" s="5" t="s">
        <v>22</v>
      </c>
      <c r="O72" s="6">
        <f>+C72*'Coeficientes emision'!$C$7</f>
        <v>0</v>
      </c>
      <c r="P72" s="6">
        <f>+D72*'Coeficientes emision'!$D$7</f>
        <v>0</v>
      </c>
      <c r="Q72" s="6">
        <f>+E72*'Coeficientes emision'!$E$7</f>
        <v>0</v>
      </c>
      <c r="R72" s="6">
        <f>+F72*'Coeficientes emision'!$F$7</f>
        <v>0</v>
      </c>
      <c r="S72" s="6">
        <f>+G72*'Coeficientes emision'!$G$7</f>
        <v>0</v>
      </c>
      <c r="T72" s="6">
        <f>+H72*'Coeficientes emision'!$H$7</f>
        <v>0</v>
      </c>
      <c r="U72" s="6">
        <f>+I72*'Coeficientes emision'!$I$7</f>
        <v>0</v>
      </c>
      <c r="V72" s="6">
        <f>+J72*'Coeficientes emision'!$J$7</f>
        <v>0</v>
      </c>
      <c r="W72" s="6">
        <f t="shared" si="8"/>
        <v>0</v>
      </c>
    </row>
    <row r="73" spans="1:23" ht="18" x14ac:dyDescent="0.25">
      <c r="A73" s="44"/>
      <c r="B73" s="2" t="s">
        <v>23</v>
      </c>
      <c r="C73" s="3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M73" s="44"/>
      <c r="N73" s="2" t="s">
        <v>23</v>
      </c>
      <c r="O73" s="3">
        <f>+C73*'Coeficientes emision'!$C$8</f>
        <v>0</v>
      </c>
      <c r="P73" s="4">
        <f>+D73*'Coeficientes emision'!$D$8</f>
        <v>0</v>
      </c>
      <c r="Q73" s="4">
        <f>+E73*'Coeficientes emision'!$E$8</f>
        <v>0</v>
      </c>
      <c r="R73" s="4">
        <f>+F73*'Coeficientes emision'!$F$8</f>
        <v>0</v>
      </c>
      <c r="S73" s="4">
        <f>+G73*'Coeficientes emision'!$G$8</f>
        <v>0</v>
      </c>
      <c r="T73" s="4">
        <f>+H73*'Coeficientes emision'!$H$8</f>
        <v>0</v>
      </c>
      <c r="U73" s="4">
        <f>+I73*'Coeficientes emision'!$I$8</f>
        <v>0</v>
      </c>
      <c r="V73" s="4">
        <f>+J73*'Coeficientes emision'!$J$8</f>
        <v>0</v>
      </c>
      <c r="W73" s="4">
        <f t="shared" si="8"/>
        <v>0</v>
      </c>
    </row>
    <row r="74" spans="1:23" ht="18" x14ac:dyDescent="0.25">
      <c r="A74" s="44"/>
      <c r="B74" s="5" t="s">
        <v>24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M74" s="44"/>
      <c r="N74" s="5" t="s">
        <v>24</v>
      </c>
      <c r="O74" s="6">
        <f>+C74*'Coeficientes emision'!$C$9</f>
        <v>0</v>
      </c>
      <c r="P74" s="6">
        <f>+D74*'Coeficientes emision'!$D$9</f>
        <v>0</v>
      </c>
      <c r="Q74" s="6">
        <f>+E74*'Coeficientes emision'!$E$9</f>
        <v>0</v>
      </c>
      <c r="R74" s="6">
        <f>+F74*'Coeficientes emision'!$F$9</f>
        <v>0</v>
      </c>
      <c r="S74" s="6">
        <f>+G74*'Coeficientes emision'!$G$9</f>
        <v>0</v>
      </c>
      <c r="T74" s="6">
        <f>+H74*'Coeficientes emision'!$H$9</f>
        <v>0</v>
      </c>
      <c r="U74" s="6">
        <f>+I74*'Coeficientes emision'!$I$9</f>
        <v>0</v>
      </c>
      <c r="V74" s="6">
        <f>+J74*'Coeficientes emision'!$J$9</f>
        <v>0</v>
      </c>
      <c r="W74" s="6">
        <f t="shared" si="8"/>
        <v>0</v>
      </c>
    </row>
    <row r="75" spans="1:23" ht="18" x14ac:dyDescent="0.25">
      <c r="A75" s="44"/>
      <c r="B75" s="2" t="s">
        <v>25</v>
      </c>
      <c r="C75" s="3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M75" s="44"/>
      <c r="N75" s="2" t="s">
        <v>25</v>
      </c>
      <c r="O75" s="3">
        <f>+C75*'Coeficientes emision'!$C$10</f>
        <v>0</v>
      </c>
      <c r="P75" s="4">
        <f>+D75*'Coeficientes emision'!$D$10</f>
        <v>0</v>
      </c>
      <c r="Q75" s="4">
        <f>+E75*'Coeficientes emision'!$E$10</f>
        <v>0</v>
      </c>
      <c r="R75" s="4">
        <f>+F75*'Coeficientes emision'!$F$10</f>
        <v>0</v>
      </c>
      <c r="S75" s="4">
        <f>+G75*'Coeficientes emision'!$G$10</f>
        <v>0</v>
      </c>
      <c r="T75" s="4">
        <f>+H75*'Coeficientes emision'!$H$10</f>
        <v>0</v>
      </c>
      <c r="U75" s="4">
        <f>+I75*'Coeficientes emision'!$I$10</f>
        <v>0</v>
      </c>
      <c r="V75" s="4">
        <f>+J75*'Coeficientes emision'!$J$10</f>
        <v>0</v>
      </c>
      <c r="W75" s="4">
        <f t="shared" si="8"/>
        <v>0</v>
      </c>
    </row>
    <row r="76" spans="1:23" ht="18" x14ac:dyDescent="0.25">
      <c r="A76" s="44"/>
      <c r="B76" s="5" t="s">
        <v>26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M76" s="44"/>
      <c r="N76" s="5" t="s">
        <v>26</v>
      </c>
      <c r="O76" s="6">
        <f>+C76*'Coeficientes emision'!$C$11</f>
        <v>0</v>
      </c>
      <c r="P76" s="6">
        <f>+D76*'Coeficientes emision'!$D$11</f>
        <v>0</v>
      </c>
      <c r="Q76" s="6">
        <f>+E76*'Coeficientes emision'!$E$11</f>
        <v>0</v>
      </c>
      <c r="R76" s="6">
        <f>+F76*'Coeficientes emision'!$F$11</f>
        <v>0</v>
      </c>
      <c r="S76" s="6">
        <f>+G76*'Coeficientes emision'!$G$11</f>
        <v>0</v>
      </c>
      <c r="T76" s="6">
        <f>+H76*'Coeficientes emision'!$H$11</f>
        <v>0</v>
      </c>
      <c r="U76" s="6">
        <f>+I76*'Coeficientes emision'!$I$11</f>
        <v>0</v>
      </c>
      <c r="V76" s="6">
        <f>+J76*'Coeficientes emision'!$J$11</f>
        <v>0</v>
      </c>
      <c r="W76" s="6">
        <f t="shared" si="8"/>
        <v>0</v>
      </c>
    </row>
    <row r="77" spans="1:23" ht="18" x14ac:dyDescent="0.25">
      <c r="A77" s="44"/>
      <c r="B77" s="2" t="s">
        <v>33</v>
      </c>
      <c r="C77" s="3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M77" s="44"/>
      <c r="N77" s="2" t="s">
        <v>33</v>
      </c>
      <c r="O77" s="3">
        <f>+C77*'Coeficientes emision'!$C$12</f>
        <v>0</v>
      </c>
      <c r="P77" s="4">
        <f>+D77*'Coeficientes emision'!$D$12</f>
        <v>0</v>
      </c>
      <c r="Q77" s="4">
        <f>+E77*'Coeficientes emision'!$E$12</f>
        <v>0</v>
      </c>
      <c r="R77" s="4">
        <f>+F77*'Coeficientes emision'!$F$12</f>
        <v>0</v>
      </c>
      <c r="S77" s="4">
        <f>+G77*'Coeficientes emision'!$G$12</f>
        <v>0</v>
      </c>
      <c r="T77" s="4">
        <f>+H77*'Coeficientes emision'!$H$12</f>
        <v>0</v>
      </c>
      <c r="U77" s="4">
        <f>+I77*'Coeficientes emision'!$I$12</f>
        <v>0</v>
      </c>
      <c r="V77" s="4">
        <f>+J77*'Coeficientes emision'!$J$12</f>
        <v>0</v>
      </c>
      <c r="W77" s="4">
        <f t="shared" si="8"/>
        <v>0</v>
      </c>
    </row>
    <row r="78" spans="1:23" ht="18" x14ac:dyDescent="0.25">
      <c r="A78" s="44"/>
      <c r="B78" s="5" t="s">
        <v>28</v>
      </c>
      <c r="C78" s="6">
        <v>30.590963919692758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30.590963919692758</v>
      </c>
      <c r="M78" s="44"/>
      <c r="N78" s="5" t="s">
        <v>28</v>
      </c>
      <c r="O78" s="6">
        <f>+C78*'Coeficientes emision'!$C$13</f>
        <v>4834.9018475074408</v>
      </c>
      <c r="P78" s="6">
        <f>+D78*'Coeficientes emision'!$D$13</f>
        <v>0</v>
      </c>
      <c r="Q78" s="6">
        <f>+E78*'Coeficientes emision'!$E$13</f>
        <v>0</v>
      </c>
      <c r="R78" s="6">
        <f>+F78*'Coeficientes emision'!$F$13</f>
        <v>0</v>
      </c>
      <c r="S78" s="6">
        <f>+G78*'Coeficientes emision'!$G$13</f>
        <v>0</v>
      </c>
      <c r="T78" s="6">
        <f>+H78*'Coeficientes emision'!$H$13</f>
        <v>0</v>
      </c>
      <c r="U78" s="6">
        <f>+I78*'Coeficientes emision'!$I$13</f>
        <v>0</v>
      </c>
      <c r="V78" s="6">
        <f>+J78*'Coeficientes emision'!$J$13</f>
        <v>0</v>
      </c>
      <c r="W78" s="6">
        <f t="shared" si="8"/>
        <v>4834.9018475074408</v>
      </c>
    </row>
    <row r="79" spans="1:23" ht="15.75" thickBot="1" x14ac:dyDescent="0.3">
      <c r="A79" s="45"/>
      <c r="B79" s="7" t="s">
        <v>17</v>
      </c>
      <c r="C79" s="8">
        <v>31.72227763386952</v>
      </c>
      <c r="D79" s="9">
        <v>0.31916289490898553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32.041440528778509</v>
      </c>
      <c r="M79" s="45"/>
      <c r="N79" s="7" t="s">
        <v>17</v>
      </c>
      <c r="O79" s="8">
        <f t="shared" ref="O79:W79" si="9">SUM(O69:O78)</f>
        <v>5013.705980033078</v>
      </c>
      <c r="P79" s="9">
        <f t="shared" si="9"/>
        <v>20.139178668756987</v>
      </c>
      <c r="Q79" s="9">
        <f t="shared" si="9"/>
        <v>0</v>
      </c>
      <c r="R79" s="9">
        <f t="shared" si="9"/>
        <v>0</v>
      </c>
      <c r="S79" s="9">
        <f t="shared" si="9"/>
        <v>0</v>
      </c>
      <c r="T79" s="9">
        <f t="shared" si="9"/>
        <v>0</v>
      </c>
      <c r="U79" s="9">
        <f t="shared" si="9"/>
        <v>0</v>
      </c>
      <c r="V79" s="9">
        <f t="shared" si="9"/>
        <v>0</v>
      </c>
      <c r="W79" s="9">
        <f t="shared" si="9"/>
        <v>5033.8451587018353</v>
      </c>
    </row>
    <row r="81" spans="1:23" ht="15.75" thickBot="1" x14ac:dyDescent="0.3"/>
    <row r="82" spans="1:23" x14ac:dyDescent="0.25">
      <c r="A82" s="41" t="s">
        <v>50</v>
      </c>
      <c r="B82" s="41"/>
      <c r="C82" s="42" t="s">
        <v>9</v>
      </c>
      <c r="D82" s="42"/>
      <c r="E82" s="42"/>
      <c r="F82" s="42"/>
      <c r="G82" s="42"/>
      <c r="H82" s="42"/>
      <c r="I82" s="42"/>
      <c r="J82" s="42"/>
      <c r="K82" s="42"/>
      <c r="M82" s="41" t="str">
        <f>+A82</f>
        <v>DEPARTAMENTO DE CAJAMARCA</v>
      </c>
      <c r="N82" s="41"/>
      <c r="O82" s="42" t="s">
        <v>9</v>
      </c>
      <c r="P82" s="42"/>
      <c r="Q82" s="42"/>
      <c r="R82" s="42"/>
      <c r="S82" s="42"/>
      <c r="T82" s="42"/>
      <c r="U82" s="42"/>
      <c r="V82" s="42"/>
      <c r="W82" s="42"/>
    </row>
    <row r="83" spans="1:23" ht="15" customHeight="1" x14ac:dyDescent="0.25">
      <c r="A83" s="43" t="s">
        <v>30</v>
      </c>
      <c r="B83" s="43"/>
      <c r="C83" s="1" t="s">
        <v>43</v>
      </c>
      <c r="D83" s="1" t="s">
        <v>10</v>
      </c>
      <c r="E83" s="1" t="s">
        <v>11</v>
      </c>
      <c r="F83" s="1" t="s">
        <v>12</v>
      </c>
      <c r="G83" s="1" t="s">
        <v>13</v>
      </c>
      <c r="H83" s="1" t="s">
        <v>14</v>
      </c>
      <c r="I83" s="1" t="s">
        <v>15</v>
      </c>
      <c r="J83" s="1" t="s">
        <v>16</v>
      </c>
      <c r="K83" s="1" t="s">
        <v>17</v>
      </c>
      <c r="M83" s="43" t="s">
        <v>39</v>
      </c>
      <c r="N83" s="43"/>
      <c r="O83" s="1" t="s">
        <v>38</v>
      </c>
      <c r="P83" s="1" t="s">
        <v>10</v>
      </c>
      <c r="Q83" s="1" t="s">
        <v>11</v>
      </c>
      <c r="R83" s="1" t="s">
        <v>12</v>
      </c>
      <c r="S83" s="1" t="s">
        <v>13</v>
      </c>
      <c r="T83" s="1" t="s">
        <v>14</v>
      </c>
      <c r="U83" s="1" t="s">
        <v>15</v>
      </c>
      <c r="V83" s="1" t="s">
        <v>16</v>
      </c>
      <c r="W83" s="1" t="s">
        <v>17</v>
      </c>
    </row>
    <row r="84" spans="1:23" x14ac:dyDescent="0.25">
      <c r="A84" s="44" t="s">
        <v>18</v>
      </c>
      <c r="B84" s="2" t="s">
        <v>19</v>
      </c>
      <c r="C84" s="3">
        <v>2.4599867939114675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2.4599867939114675</v>
      </c>
      <c r="M84" s="44" t="s">
        <v>18</v>
      </c>
      <c r="N84" s="2" t="s">
        <v>19</v>
      </c>
      <c r="O84" s="3">
        <f>+C84*'Coeficientes emision'!$C$4</f>
        <v>388.80091277770748</v>
      </c>
      <c r="P84" s="4">
        <f>+D84*'Coeficientes emision'!$D$4</f>
        <v>0</v>
      </c>
      <c r="Q84" s="4">
        <f>+E84*'Coeficientes emision'!$E$4</f>
        <v>0</v>
      </c>
      <c r="R84" s="4">
        <f>+F84*'Coeficientes emision'!$F$4</f>
        <v>0</v>
      </c>
      <c r="S84" s="4">
        <f>+G84*'Coeficientes emision'!$G$4</f>
        <v>0</v>
      </c>
      <c r="T84" s="4">
        <f>+H84*'Coeficientes emision'!$H$4</f>
        <v>0</v>
      </c>
      <c r="U84" s="4">
        <f>+I84*'Coeficientes emision'!$I$4</f>
        <v>0</v>
      </c>
      <c r="V84" s="4">
        <f>+J84*'Coeficientes emision'!$J$4</f>
        <v>0</v>
      </c>
      <c r="W84" s="4">
        <f t="shared" ref="W84:W93" si="10">SUM(O84:V84)</f>
        <v>388.80091277770748</v>
      </c>
    </row>
    <row r="85" spans="1:23" ht="18" x14ac:dyDescent="0.25">
      <c r="A85" s="44"/>
      <c r="B85" s="5" t="s">
        <v>20</v>
      </c>
      <c r="C85" s="6">
        <v>0.28144487440866683</v>
      </c>
      <c r="D85" s="6">
        <v>0.26026203846769991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0.54170691287636674</v>
      </c>
      <c r="M85" s="44"/>
      <c r="N85" s="5" t="s">
        <v>20</v>
      </c>
      <c r="O85" s="6">
        <f>+C85*'Coeficientes emision'!$C$5</f>
        <v>44.482362400289794</v>
      </c>
      <c r="P85" s="6">
        <f>+D85*'Coeficientes emision'!$D$5</f>
        <v>16.422534627311865</v>
      </c>
      <c r="Q85" s="6">
        <f>+E85*'Coeficientes emision'!$E$5</f>
        <v>0</v>
      </c>
      <c r="R85" s="6">
        <f>+F85*'Coeficientes emision'!$F$5</f>
        <v>0</v>
      </c>
      <c r="S85" s="6">
        <f>+G85*'Coeficientes emision'!$G$5</f>
        <v>0</v>
      </c>
      <c r="T85" s="6">
        <f>+H85*'Coeficientes emision'!$H$5</f>
        <v>0</v>
      </c>
      <c r="U85" s="6">
        <f>+I85*'Coeficientes emision'!$I$5</f>
        <v>0</v>
      </c>
      <c r="V85" s="6">
        <f>+J85*'Coeficientes emision'!$J$5</f>
        <v>0</v>
      </c>
      <c r="W85" s="6">
        <f t="shared" si="10"/>
        <v>60.904897027601663</v>
      </c>
    </row>
    <row r="86" spans="1:23" ht="18" x14ac:dyDescent="0.25">
      <c r="A86" s="44"/>
      <c r="B86" s="2" t="s">
        <v>21</v>
      </c>
      <c r="C86" s="3">
        <v>6.3999257498285889E-2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6.3999257498285889E-2</v>
      </c>
      <c r="M86" s="44"/>
      <c r="N86" s="2" t="s">
        <v>21</v>
      </c>
      <c r="O86" s="3">
        <f>+C86*'Coeficientes emision'!$C$6</f>
        <v>10.115082647604085</v>
      </c>
      <c r="P86" s="4">
        <f>+D86*'Coeficientes emision'!$D$6</f>
        <v>0</v>
      </c>
      <c r="Q86" s="4">
        <f>+E86*'Coeficientes emision'!$E$6</f>
        <v>0</v>
      </c>
      <c r="R86" s="4">
        <f>+F86*'Coeficientes emision'!$F$6</f>
        <v>0</v>
      </c>
      <c r="S86" s="4">
        <f>+G86*'Coeficientes emision'!$G$6</f>
        <v>0</v>
      </c>
      <c r="T86" s="4">
        <f>+H86*'Coeficientes emision'!$H$6</f>
        <v>0</v>
      </c>
      <c r="U86" s="4">
        <f>+I86*'Coeficientes emision'!$I$6</f>
        <v>0</v>
      </c>
      <c r="V86" s="4">
        <f>+J86*'Coeficientes emision'!$J$6</f>
        <v>0</v>
      </c>
      <c r="W86" s="4">
        <f t="shared" si="10"/>
        <v>10.115082647604085</v>
      </c>
    </row>
    <row r="87" spans="1:23" ht="18" x14ac:dyDescent="0.25">
      <c r="A87" s="44"/>
      <c r="B87" s="5" t="s">
        <v>22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M87" s="44"/>
      <c r="N87" s="5" t="s">
        <v>22</v>
      </c>
      <c r="O87" s="6">
        <f>+C87*'Coeficientes emision'!$C$7</f>
        <v>0</v>
      </c>
      <c r="P87" s="6">
        <f>+D87*'Coeficientes emision'!$D$7</f>
        <v>0</v>
      </c>
      <c r="Q87" s="6">
        <f>+E87*'Coeficientes emision'!$E$7</f>
        <v>0</v>
      </c>
      <c r="R87" s="6">
        <f>+F87*'Coeficientes emision'!$F$7</f>
        <v>0</v>
      </c>
      <c r="S87" s="6">
        <f>+G87*'Coeficientes emision'!$G$7</f>
        <v>0</v>
      </c>
      <c r="T87" s="6">
        <f>+H87*'Coeficientes emision'!$H$7</f>
        <v>0</v>
      </c>
      <c r="U87" s="6">
        <f>+I87*'Coeficientes emision'!$I$7</f>
        <v>0</v>
      </c>
      <c r="V87" s="6">
        <f>+J87*'Coeficientes emision'!$J$7</f>
        <v>0</v>
      </c>
      <c r="W87" s="6">
        <f t="shared" si="10"/>
        <v>0</v>
      </c>
    </row>
    <row r="88" spans="1:23" ht="18" x14ac:dyDescent="0.25">
      <c r="A88" s="44"/>
      <c r="B88" s="2" t="s">
        <v>23</v>
      </c>
      <c r="C88" s="3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M88" s="44"/>
      <c r="N88" s="2" t="s">
        <v>23</v>
      </c>
      <c r="O88" s="3">
        <f>+C88*'Coeficientes emision'!$C$8</f>
        <v>0</v>
      </c>
      <c r="P88" s="4">
        <f>+D88*'Coeficientes emision'!$D$8</f>
        <v>0</v>
      </c>
      <c r="Q88" s="4">
        <f>+E88*'Coeficientes emision'!$E$8</f>
        <v>0</v>
      </c>
      <c r="R88" s="4">
        <f>+F88*'Coeficientes emision'!$F$8</f>
        <v>0</v>
      </c>
      <c r="S88" s="4">
        <f>+G88*'Coeficientes emision'!$G$8</f>
        <v>0</v>
      </c>
      <c r="T88" s="4">
        <f>+H88*'Coeficientes emision'!$H$8</f>
        <v>0</v>
      </c>
      <c r="U88" s="4">
        <f>+I88*'Coeficientes emision'!$I$8</f>
        <v>0</v>
      </c>
      <c r="V88" s="4">
        <f>+J88*'Coeficientes emision'!$J$8</f>
        <v>0</v>
      </c>
      <c r="W88" s="4">
        <f t="shared" si="10"/>
        <v>0</v>
      </c>
    </row>
    <row r="89" spans="1:23" ht="18" x14ac:dyDescent="0.25">
      <c r="A89" s="44"/>
      <c r="B89" s="5" t="s">
        <v>24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M89" s="44"/>
      <c r="N89" s="5" t="s">
        <v>24</v>
      </c>
      <c r="O89" s="6">
        <f>+C89*'Coeficientes emision'!$C$9</f>
        <v>0</v>
      </c>
      <c r="P89" s="6">
        <f>+D89*'Coeficientes emision'!$D$9</f>
        <v>0</v>
      </c>
      <c r="Q89" s="6">
        <f>+E89*'Coeficientes emision'!$E$9</f>
        <v>0</v>
      </c>
      <c r="R89" s="6">
        <f>+F89*'Coeficientes emision'!$F$9</f>
        <v>0</v>
      </c>
      <c r="S89" s="6">
        <f>+G89*'Coeficientes emision'!$G$9</f>
        <v>0</v>
      </c>
      <c r="T89" s="6">
        <f>+H89*'Coeficientes emision'!$H$9</f>
        <v>0</v>
      </c>
      <c r="U89" s="6">
        <f>+I89*'Coeficientes emision'!$I$9</f>
        <v>0</v>
      </c>
      <c r="V89" s="6">
        <f>+J89*'Coeficientes emision'!$J$9</f>
        <v>0</v>
      </c>
      <c r="W89" s="6">
        <f t="shared" si="10"/>
        <v>0</v>
      </c>
    </row>
    <row r="90" spans="1:23" ht="18" x14ac:dyDescent="0.25">
      <c r="A90" s="44"/>
      <c r="B90" s="2" t="s">
        <v>25</v>
      </c>
      <c r="C90" s="3">
        <v>1.4210427896328675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1.4210427896328675</v>
      </c>
      <c r="M90" s="44"/>
      <c r="N90" s="2" t="s">
        <v>25</v>
      </c>
      <c r="O90" s="3">
        <f>+C90*'Coeficientes emision'!$C$10</f>
        <v>224.59581290147472</v>
      </c>
      <c r="P90" s="4">
        <f>+D90*'Coeficientes emision'!$D$10</f>
        <v>0</v>
      </c>
      <c r="Q90" s="4">
        <f>+E90*'Coeficientes emision'!$E$10</f>
        <v>0</v>
      </c>
      <c r="R90" s="4">
        <f>+F90*'Coeficientes emision'!$F$10</f>
        <v>0</v>
      </c>
      <c r="S90" s="4">
        <f>+G90*'Coeficientes emision'!$G$10</f>
        <v>0</v>
      </c>
      <c r="T90" s="4">
        <f>+H90*'Coeficientes emision'!$H$10</f>
        <v>0</v>
      </c>
      <c r="U90" s="4">
        <f>+I90*'Coeficientes emision'!$I$10</f>
        <v>0</v>
      </c>
      <c r="V90" s="4">
        <f>+J90*'Coeficientes emision'!$J$10</f>
        <v>0</v>
      </c>
      <c r="W90" s="4">
        <f t="shared" si="10"/>
        <v>224.59581290147472</v>
      </c>
    </row>
    <row r="91" spans="1:23" ht="18" x14ac:dyDescent="0.25">
      <c r="A91" s="44"/>
      <c r="B91" s="5" t="s">
        <v>26</v>
      </c>
      <c r="C91" s="6">
        <v>1.0478695297012187E-2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2.8063736133920316E-4</v>
      </c>
      <c r="K91" s="6">
        <v>1.0759332658351391E-2</v>
      </c>
      <c r="M91" s="44"/>
      <c r="N91" s="5" t="s">
        <v>26</v>
      </c>
      <c r="O91" s="6">
        <f>+C91*'Coeficientes emision'!$C$11</f>
        <v>1.6561577916927763</v>
      </c>
      <c r="P91" s="6">
        <f>+D91*'Coeficientes emision'!$D$11</f>
        <v>0</v>
      </c>
      <c r="Q91" s="6">
        <f>+E91*'Coeficientes emision'!$E$11</f>
        <v>0</v>
      </c>
      <c r="R91" s="6">
        <f>+F91*'Coeficientes emision'!$F$11</f>
        <v>0</v>
      </c>
      <c r="S91" s="6">
        <f>+G91*'Coeficientes emision'!$G$11</f>
        <v>0</v>
      </c>
      <c r="T91" s="6">
        <f>+H91*'Coeficientes emision'!$H$11</f>
        <v>0</v>
      </c>
      <c r="U91" s="6">
        <f>+I91*'Coeficientes emision'!$I$11</f>
        <v>0</v>
      </c>
      <c r="V91" s="6">
        <f>+J91*'Coeficientes emision'!$J$11</f>
        <v>2.0795228475234954E-2</v>
      </c>
      <c r="W91" s="6">
        <f t="shared" si="10"/>
        <v>1.6769530201680112</v>
      </c>
    </row>
    <row r="92" spans="1:23" ht="18" x14ac:dyDescent="0.25">
      <c r="A92" s="44"/>
      <c r="B92" s="2" t="s">
        <v>33</v>
      </c>
      <c r="C92" s="3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M92" s="44"/>
      <c r="N92" s="2" t="s">
        <v>33</v>
      </c>
      <c r="O92" s="3">
        <f>+C92*'Coeficientes emision'!$C$12</f>
        <v>0</v>
      </c>
      <c r="P92" s="4">
        <f>+D92*'Coeficientes emision'!$D$12</f>
        <v>0</v>
      </c>
      <c r="Q92" s="4">
        <f>+E92*'Coeficientes emision'!$E$12</f>
        <v>0</v>
      </c>
      <c r="R92" s="4">
        <f>+F92*'Coeficientes emision'!$F$12</f>
        <v>0</v>
      </c>
      <c r="S92" s="4">
        <f>+G92*'Coeficientes emision'!$G$12</f>
        <v>0</v>
      </c>
      <c r="T92" s="4">
        <f>+H92*'Coeficientes emision'!$H$12</f>
        <v>0</v>
      </c>
      <c r="U92" s="4">
        <f>+I92*'Coeficientes emision'!$I$12</f>
        <v>0</v>
      </c>
      <c r="V92" s="4">
        <f>+J92*'Coeficientes emision'!$J$12</f>
        <v>0</v>
      </c>
      <c r="W92" s="4">
        <f t="shared" si="10"/>
        <v>0</v>
      </c>
    </row>
    <row r="93" spans="1:23" ht="18" x14ac:dyDescent="0.25">
      <c r="A93" s="44"/>
      <c r="B93" s="5" t="s">
        <v>28</v>
      </c>
      <c r="C93" s="6">
        <v>46.563195062844819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46.563195062844819</v>
      </c>
      <c r="M93" s="44"/>
      <c r="N93" s="5" t="s">
        <v>28</v>
      </c>
      <c r="O93" s="6">
        <f>+C93*'Coeficientes emision'!$C$13</f>
        <v>7359.3129796826242</v>
      </c>
      <c r="P93" s="6">
        <f>+D93*'Coeficientes emision'!$D$13</f>
        <v>0</v>
      </c>
      <c r="Q93" s="6">
        <f>+E93*'Coeficientes emision'!$E$13</f>
        <v>0</v>
      </c>
      <c r="R93" s="6">
        <f>+F93*'Coeficientes emision'!$F$13</f>
        <v>0</v>
      </c>
      <c r="S93" s="6">
        <f>+G93*'Coeficientes emision'!$G$13</f>
        <v>0</v>
      </c>
      <c r="T93" s="6">
        <f>+H93*'Coeficientes emision'!$H$13</f>
        <v>0</v>
      </c>
      <c r="U93" s="6">
        <f>+I93*'Coeficientes emision'!$I$13</f>
        <v>0</v>
      </c>
      <c r="V93" s="6">
        <f>+J93*'Coeficientes emision'!$J$13</f>
        <v>0</v>
      </c>
      <c r="W93" s="6">
        <f t="shared" si="10"/>
        <v>7359.3129796826242</v>
      </c>
    </row>
    <row r="94" spans="1:23" ht="15.75" thickBot="1" x14ac:dyDescent="0.3">
      <c r="A94" s="45"/>
      <c r="B94" s="7" t="s">
        <v>17</v>
      </c>
      <c r="C94" s="8">
        <v>50.800147473593121</v>
      </c>
      <c r="D94" s="9">
        <v>0.26026203846769991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2.8063736133920316E-4</v>
      </c>
      <c r="K94" s="9">
        <v>51.060690149422157</v>
      </c>
      <c r="M94" s="45"/>
      <c r="N94" s="7" t="s">
        <v>17</v>
      </c>
      <c r="O94" s="8">
        <f t="shared" ref="O94:W94" si="11">SUM(O84:O93)</f>
        <v>8028.9633082013934</v>
      </c>
      <c r="P94" s="9">
        <f t="shared" si="11"/>
        <v>16.422534627311865</v>
      </c>
      <c r="Q94" s="9">
        <f t="shared" si="11"/>
        <v>0</v>
      </c>
      <c r="R94" s="9">
        <f t="shared" si="11"/>
        <v>0</v>
      </c>
      <c r="S94" s="9">
        <f t="shared" si="11"/>
        <v>0</v>
      </c>
      <c r="T94" s="9">
        <f t="shared" si="11"/>
        <v>0</v>
      </c>
      <c r="U94" s="9">
        <f t="shared" si="11"/>
        <v>0</v>
      </c>
      <c r="V94" s="9">
        <f t="shared" si="11"/>
        <v>2.0795228475234954E-2</v>
      </c>
      <c r="W94" s="9">
        <f t="shared" si="11"/>
        <v>8045.4066380571803</v>
      </c>
    </row>
    <row r="95" spans="1:23" ht="15.75" thickBot="1" x14ac:dyDescent="0.3"/>
    <row r="96" spans="1:23" x14ac:dyDescent="0.25">
      <c r="A96" s="41" t="s">
        <v>51</v>
      </c>
      <c r="B96" s="41"/>
      <c r="C96" s="42" t="s">
        <v>9</v>
      </c>
      <c r="D96" s="42"/>
      <c r="E96" s="42"/>
      <c r="F96" s="42"/>
      <c r="G96" s="42"/>
      <c r="H96" s="42"/>
      <c r="I96" s="42"/>
      <c r="J96" s="42"/>
      <c r="K96" s="42"/>
      <c r="M96" s="41" t="str">
        <f>+A96</f>
        <v>PROVINCIA CONSTITUCIONAL DEL CALLAO</v>
      </c>
      <c r="N96" s="41"/>
      <c r="O96" s="42" t="s">
        <v>9</v>
      </c>
      <c r="P96" s="42"/>
      <c r="Q96" s="42"/>
      <c r="R96" s="42"/>
      <c r="S96" s="42"/>
      <c r="T96" s="42"/>
      <c r="U96" s="42"/>
      <c r="V96" s="42"/>
      <c r="W96" s="42"/>
    </row>
    <row r="97" spans="1:23" ht="15" customHeight="1" x14ac:dyDescent="0.25">
      <c r="A97" s="43" t="s">
        <v>30</v>
      </c>
      <c r="B97" s="43"/>
      <c r="C97" s="1" t="s">
        <v>43</v>
      </c>
      <c r="D97" s="1" t="s">
        <v>10</v>
      </c>
      <c r="E97" s="1" t="s">
        <v>11</v>
      </c>
      <c r="F97" s="1" t="s">
        <v>12</v>
      </c>
      <c r="G97" s="1" t="s">
        <v>13</v>
      </c>
      <c r="H97" s="1" t="s">
        <v>14</v>
      </c>
      <c r="I97" s="1" t="s">
        <v>15</v>
      </c>
      <c r="J97" s="1" t="s">
        <v>16</v>
      </c>
      <c r="K97" s="1" t="s">
        <v>17</v>
      </c>
      <c r="M97" s="43" t="s">
        <v>39</v>
      </c>
      <c r="N97" s="43"/>
      <c r="O97" s="1" t="s">
        <v>38</v>
      </c>
      <c r="P97" s="1" t="s">
        <v>10</v>
      </c>
      <c r="Q97" s="1" t="s">
        <v>11</v>
      </c>
      <c r="R97" s="1" t="s">
        <v>12</v>
      </c>
      <c r="S97" s="1" t="s">
        <v>13</v>
      </c>
      <c r="T97" s="1" t="s">
        <v>14</v>
      </c>
      <c r="U97" s="1" t="s">
        <v>15</v>
      </c>
      <c r="V97" s="1" t="s">
        <v>16</v>
      </c>
      <c r="W97" s="1" t="s">
        <v>17</v>
      </c>
    </row>
    <row r="98" spans="1:23" x14ac:dyDescent="0.25">
      <c r="A98" s="44" t="s">
        <v>18</v>
      </c>
      <c r="B98" s="2" t="s">
        <v>19</v>
      </c>
      <c r="C98" s="3">
        <v>1.4869660535540443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1.4869660535540443</v>
      </c>
      <c r="M98" s="44" t="s">
        <v>18</v>
      </c>
      <c r="N98" s="2" t="s">
        <v>19</v>
      </c>
      <c r="O98" s="3">
        <f>+C98*'Coeficientes emision'!$C$4</f>
        <v>235.01498476421673</v>
      </c>
      <c r="P98" s="4">
        <f>+D98*'Coeficientes emision'!$D$4</f>
        <v>0</v>
      </c>
      <c r="Q98" s="4">
        <f>+E98*'Coeficientes emision'!$E$4</f>
        <v>0</v>
      </c>
      <c r="R98" s="4">
        <f>+F98*'Coeficientes emision'!$F$4</f>
        <v>0</v>
      </c>
      <c r="S98" s="4">
        <f>+G98*'Coeficientes emision'!$G$4</f>
        <v>0</v>
      </c>
      <c r="T98" s="4">
        <f>+H98*'Coeficientes emision'!$H$4</f>
        <v>0</v>
      </c>
      <c r="U98" s="4">
        <f>+I98*'Coeficientes emision'!$I$4</f>
        <v>0</v>
      </c>
      <c r="V98" s="4">
        <f>+J98*'Coeficientes emision'!$J$4</f>
        <v>0</v>
      </c>
      <c r="W98" s="4">
        <f t="shared" ref="W98:W107" si="12">SUM(O98:V98)</f>
        <v>235.01498476421673</v>
      </c>
    </row>
    <row r="99" spans="1:23" ht="18" x14ac:dyDescent="0.25">
      <c r="A99" s="44"/>
      <c r="B99" s="5" t="s">
        <v>20</v>
      </c>
      <c r="C99" s="6">
        <v>0.1245304807341184</v>
      </c>
      <c r="D99" s="6">
        <v>0.27125515632106023</v>
      </c>
      <c r="E99" s="6">
        <v>2.0676235684351632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2.4634092054903416</v>
      </c>
      <c r="M99" s="44"/>
      <c r="N99" s="5" t="s">
        <v>20</v>
      </c>
      <c r="O99" s="6">
        <f>+C99*'Coeficientes emision'!$C$5</f>
        <v>19.682042480027416</v>
      </c>
      <c r="P99" s="6">
        <f>+D99*'Coeficientes emision'!$D$5</f>
        <v>17.116200363858901</v>
      </c>
      <c r="Q99" s="6">
        <f>+E99*'Coeficientes emision'!$E$5</f>
        <v>115.99368218921265</v>
      </c>
      <c r="R99" s="6">
        <f>+F99*'Coeficientes emision'!$F$5</f>
        <v>0</v>
      </c>
      <c r="S99" s="6">
        <f>+G99*'Coeficientes emision'!$G$5</f>
        <v>0</v>
      </c>
      <c r="T99" s="6">
        <f>+H99*'Coeficientes emision'!$H$5</f>
        <v>0</v>
      </c>
      <c r="U99" s="6">
        <f>+I99*'Coeficientes emision'!$I$5</f>
        <v>0</v>
      </c>
      <c r="V99" s="6">
        <f>+J99*'Coeficientes emision'!$J$5</f>
        <v>0</v>
      </c>
      <c r="W99" s="6">
        <f t="shared" si="12"/>
        <v>152.79192503309895</v>
      </c>
    </row>
    <row r="100" spans="1:23" ht="18" x14ac:dyDescent="0.25">
      <c r="A100" s="44"/>
      <c r="B100" s="2" t="s">
        <v>21</v>
      </c>
      <c r="C100" s="3">
        <v>0.27676857059070642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0.27676857059070642</v>
      </c>
      <c r="M100" s="44"/>
      <c r="N100" s="2" t="s">
        <v>21</v>
      </c>
      <c r="O100" s="3">
        <f>+C100*'Coeficientes emision'!$C$6</f>
        <v>43.743272581861156</v>
      </c>
      <c r="P100" s="4">
        <f>+D100*'Coeficientes emision'!$D$6</f>
        <v>0</v>
      </c>
      <c r="Q100" s="4">
        <f>+E100*'Coeficientes emision'!$E$6</f>
        <v>0</v>
      </c>
      <c r="R100" s="4">
        <f>+F100*'Coeficientes emision'!$F$6</f>
        <v>0</v>
      </c>
      <c r="S100" s="4">
        <f>+G100*'Coeficientes emision'!$G$6</f>
        <v>0</v>
      </c>
      <c r="T100" s="4">
        <f>+H100*'Coeficientes emision'!$H$6</f>
        <v>0</v>
      </c>
      <c r="U100" s="4">
        <f>+I100*'Coeficientes emision'!$I$6</f>
        <v>0</v>
      </c>
      <c r="V100" s="4">
        <f>+J100*'Coeficientes emision'!$J$6</f>
        <v>0</v>
      </c>
      <c r="W100" s="4">
        <f t="shared" si="12"/>
        <v>43.743272581861156</v>
      </c>
    </row>
    <row r="101" spans="1:23" ht="18" x14ac:dyDescent="0.25">
      <c r="A101" s="44"/>
      <c r="B101" s="5" t="s">
        <v>22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M101" s="44"/>
      <c r="N101" s="5" t="s">
        <v>22</v>
      </c>
      <c r="O101" s="6">
        <f>+C101*'Coeficientes emision'!$C$7</f>
        <v>0</v>
      </c>
      <c r="P101" s="6">
        <f>+D101*'Coeficientes emision'!$D$7</f>
        <v>0</v>
      </c>
      <c r="Q101" s="6">
        <f>+E101*'Coeficientes emision'!$E$7</f>
        <v>0</v>
      </c>
      <c r="R101" s="6">
        <f>+F101*'Coeficientes emision'!$F$7</f>
        <v>0</v>
      </c>
      <c r="S101" s="6">
        <f>+G101*'Coeficientes emision'!$G$7</f>
        <v>0</v>
      </c>
      <c r="T101" s="6">
        <f>+H101*'Coeficientes emision'!$H$7</f>
        <v>0</v>
      </c>
      <c r="U101" s="6">
        <f>+I101*'Coeficientes emision'!$I$7</f>
        <v>0</v>
      </c>
      <c r="V101" s="6">
        <f>+J101*'Coeficientes emision'!$J$7</f>
        <v>0</v>
      </c>
      <c r="W101" s="6">
        <f t="shared" si="12"/>
        <v>0</v>
      </c>
    </row>
    <row r="102" spans="1:23" ht="18" x14ac:dyDescent="0.25">
      <c r="A102" s="44"/>
      <c r="B102" s="2" t="s">
        <v>23</v>
      </c>
      <c r="C102" s="3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M102" s="44"/>
      <c r="N102" s="2" t="s">
        <v>23</v>
      </c>
      <c r="O102" s="3">
        <f>+C102*'Coeficientes emision'!$C$8</f>
        <v>0</v>
      </c>
      <c r="P102" s="4">
        <f>+D102*'Coeficientes emision'!$D$8</f>
        <v>0</v>
      </c>
      <c r="Q102" s="4">
        <f>+E102*'Coeficientes emision'!$E$8</f>
        <v>0</v>
      </c>
      <c r="R102" s="4">
        <f>+F102*'Coeficientes emision'!$F$8</f>
        <v>0</v>
      </c>
      <c r="S102" s="4">
        <f>+G102*'Coeficientes emision'!$G$8</f>
        <v>0</v>
      </c>
      <c r="T102" s="4">
        <f>+H102*'Coeficientes emision'!$H$8</f>
        <v>0</v>
      </c>
      <c r="U102" s="4">
        <f>+I102*'Coeficientes emision'!$I$8</f>
        <v>0</v>
      </c>
      <c r="V102" s="4">
        <f>+J102*'Coeficientes emision'!$J$8</f>
        <v>0</v>
      </c>
      <c r="W102" s="4">
        <f t="shared" si="12"/>
        <v>0</v>
      </c>
    </row>
    <row r="103" spans="1:23" ht="18" x14ac:dyDescent="0.25">
      <c r="A103" s="44"/>
      <c r="B103" s="5" t="s">
        <v>24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M103" s="44"/>
      <c r="N103" s="5" t="s">
        <v>24</v>
      </c>
      <c r="O103" s="6">
        <f>+C103*'Coeficientes emision'!$C$9</f>
        <v>0</v>
      </c>
      <c r="P103" s="6">
        <f>+D103*'Coeficientes emision'!$D$9</f>
        <v>0</v>
      </c>
      <c r="Q103" s="6">
        <f>+E103*'Coeficientes emision'!$E$9</f>
        <v>0</v>
      </c>
      <c r="R103" s="6">
        <f>+F103*'Coeficientes emision'!$F$9</f>
        <v>0</v>
      </c>
      <c r="S103" s="6">
        <f>+G103*'Coeficientes emision'!$G$9</f>
        <v>0</v>
      </c>
      <c r="T103" s="6">
        <f>+H103*'Coeficientes emision'!$H$9</f>
        <v>0</v>
      </c>
      <c r="U103" s="6">
        <f>+I103*'Coeficientes emision'!$I$9</f>
        <v>0</v>
      </c>
      <c r="V103" s="6">
        <f>+J103*'Coeficientes emision'!$J$9</f>
        <v>0</v>
      </c>
      <c r="W103" s="6">
        <f t="shared" si="12"/>
        <v>0</v>
      </c>
    </row>
    <row r="104" spans="1:23" ht="18" x14ac:dyDescent="0.25">
      <c r="A104" s="44"/>
      <c r="B104" s="2" t="s">
        <v>25</v>
      </c>
      <c r="C104" s="3">
        <v>4.4282971294513024E-3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4.4282971294513024E-3</v>
      </c>
      <c r="M104" s="44"/>
      <c r="N104" s="2" t="s">
        <v>25</v>
      </c>
      <c r="O104" s="3">
        <f>+C104*'Coeficientes emision'!$C$10</f>
        <v>0.69989236130977839</v>
      </c>
      <c r="P104" s="4">
        <f>+D104*'Coeficientes emision'!$D$10</f>
        <v>0</v>
      </c>
      <c r="Q104" s="4">
        <f>+E104*'Coeficientes emision'!$E$10</f>
        <v>0</v>
      </c>
      <c r="R104" s="4">
        <f>+F104*'Coeficientes emision'!$F$10</f>
        <v>0</v>
      </c>
      <c r="S104" s="4">
        <f>+G104*'Coeficientes emision'!$G$10</f>
        <v>0</v>
      </c>
      <c r="T104" s="4">
        <f>+H104*'Coeficientes emision'!$H$10</f>
        <v>0</v>
      </c>
      <c r="U104" s="4">
        <f>+I104*'Coeficientes emision'!$I$10</f>
        <v>0</v>
      </c>
      <c r="V104" s="4">
        <f>+J104*'Coeficientes emision'!$J$10</f>
        <v>0</v>
      </c>
      <c r="W104" s="4">
        <f t="shared" si="12"/>
        <v>0.69989236130977839</v>
      </c>
    </row>
    <row r="105" spans="1:23" ht="18" x14ac:dyDescent="0.25">
      <c r="A105" s="44"/>
      <c r="B105" s="5" t="s">
        <v>26</v>
      </c>
      <c r="C105" s="6">
        <v>0.35057352274822817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0.35057352274822817</v>
      </c>
      <c r="M105" s="44"/>
      <c r="N105" s="5" t="s">
        <v>26</v>
      </c>
      <c r="O105" s="6">
        <f>+C105*'Coeficientes emision'!$C$11</f>
        <v>55.408145270357466</v>
      </c>
      <c r="P105" s="6">
        <f>+D105*'Coeficientes emision'!$D$11</f>
        <v>0</v>
      </c>
      <c r="Q105" s="6">
        <f>+E105*'Coeficientes emision'!$E$11</f>
        <v>0</v>
      </c>
      <c r="R105" s="6">
        <f>+F105*'Coeficientes emision'!$F$11</f>
        <v>0</v>
      </c>
      <c r="S105" s="6">
        <f>+G105*'Coeficientes emision'!$G$11</f>
        <v>0</v>
      </c>
      <c r="T105" s="6">
        <f>+H105*'Coeficientes emision'!$H$11</f>
        <v>0</v>
      </c>
      <c r="U105" s="6">
        <f>+I105*'Coeficientes emision'!$I$11</f>
        <v>0</v>
      </c>
      <c r="V105" s="6">
        <f>+J105*'Coeficientes emision'!$J$11</f>
        <v>0</v>
      </c>
      <c r="W105" s="6">
        <f t="shared" si="12"/>
        <v>55.408145270357466</v>
      </c>
    </row>
    <row r="106" spans="1:23" ht="18" x14ac:dyDescent="0.25">
      <c r="A106" s="44"/>
      <c r="B106" s="2" t="s">
        <v>33</v>
      </c>
      <c r="C106" s="3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M106" s="44"/>
      <c r="N106" s="2" t="s">
        <v>33</v>
      </c>
      <c r="O106" s="3">
        <f>+C106*'Coeficientes emision'!$C$12</f>
        <v>0</v>
      </c>
      <c r="P106" s="4">
        <f>+D106*'Coeficientes emision'!$D$12</f>
        <v>0</v>
      </c>
      <c r="Q106" s="4">
        <f>+E106*'Coeficientes emision'!$E$12</f>
        <v>0</v>
      </c>
      <c r="R106" s="4">
        <f>+F106*'Coeficientes emision'!$F$12</f>
        <v>0</v>
      </c>
      <c r="S106" s="4">
        <f>+G106*'Coeficientes emision'!$G$12</f>
        <v>0</v>
      </c>
      <c r="T106" s="4">
        <f>+H106*'Coeficientes emision'!$H$12</f>
        <v>0</v>
      </c>
      <c r="U106" s="4">
        <f>+I106*'Coeficientes emision'!$I$12</f>
        <v>0</v>
      </c>
      <c r="V106" s="4">
        <f>+J106*'Coeficientes emision'!$J$12</f>
        <v>0</v>
      </c>
      <c r="W106" s="4">
        <f t="shared" si="12"/>
        <v>0</v>
      </c>
    </row>
    <row r="107" spans="1:23" ht="18" x14ac:dyDescent="0.25">
      <c r="A107" s="44"/>
      <c r="B107" s="5" t="s">
        <v>28</v>
      </c>
      <c r="C107" s="6">
        <v>9.4075663433572263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9.4075663433572263</v>
      </c>
      <c r="M107" s="44"/>
      <c r="N107" s="5" t="s">
        <v>28</v>
      </c>
      <c r="O107" s="6">
        <f>+C107*'Coeficientes emision'!$C$13</f>
        <v>1486.8658605676096</v>
      </c>
      <c r="P107" s="6">
        <f>+D107*'Coeficientes emision'!$D$13</f>
        <v>0</v>
      </c>
      <c r="Q107" s="6">
        <f>+E107*'Coeficientes emision'!$E$13</f>
        <v>0</v>
      </c>
      <c r="R107" s="6">
        <f>+F107*'Coeficientes emision'!$F$13</f>
        <v>0</v>
      </c>
      <c r="S107" s="6">
        <f>+G107*'Coeficientes emision'!$G$13</f>
        <v>0</v>
      </c>
      <c r="T107" s="6">
        <f>+H107*'Coeficientes emision'!$H$13</f>
        <v>0</v>
      </c>
      <c r="U107" s="6">
        <f>+I107*'Coeficientes emision'!$I$13</f>
        <v>0</v>
      </c>
      <c r="V107" s="6">
        <f>+J107*'Coeficientes emision'!$J$13</f>
        <v>0</v>
      </c>
      <c r="W107" s="6">
        <f t="shared" si="12"/>
        <v>1486.8658605676096</v>
      </c>
    </row>
    <row r="108" spans="1:23" ht="15.75" thickBot="1" x14ac:dyDescent="0.3">
      <c r="A108" s="45"/>
      <c r="B108" s="7" t="s">
        <v>17</v>
      </c>
      <c r="C108" s="8">
        <v>11.650833268113775</v>
      </c>
      <c r="D108" s="9">
        <v>0.27125515632106023</v>
      </c>
      <c r="E108" s="9">
        <v>2.0676235684351632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13.989711992869999</v>
      </c>
      <c r="M108" s="45"/>
      <c r="N108" s="7" t="s">
        <v>17</v>
      </c>
      <c r="O108" s="8">
        <f t="shared" ref="O108:W108" si="13">SUM(O98:O107)</f>
        <v>1841.4141980253821</v>
      </c>
      <c r="P108" s="9">
        <f t="shared" si="13"/>
        <v>17.116200363858901</v>
      </c>
      <c r="Q108" s="9">
        <f t="shared" si="13"/>
        <v>115.99368218921265</v>
      </c>
      <c r="R108" s="9">
        <f t="shared" si="13"/>
        <v>0</v>
      </c>
      <c r="S108" s="9">
        <f t="shared" si="13"/>
        <v>0</v>
      </c>
      <c r="T108" s="9">
        <f t="shared" si="13"/>
        <v>0</v>
      </c>
      <c r="U108" s="9">
        <f t="shared" si="13"/>
        <v>0</v>
      </c>
      <c r="V108" s="9">
        <f t="shared" si="13"/>
        <v>0</v>
      </c>
      <c r="W108" s="9">
        <f t="shared" si="13"/>
        <v>1974.5240805784538</v>
      </c>
    </row>
    <row r="110" spans="1:23" ht="15.75" thickBot="1" x14ac:dyDescent="0.3"/>
    <row r="111" spans="1:23" x14ac:dyDescent="0.25">
      <c r="A111" s="41" t="s">
        <v>52</v>
      </c>
      <c r="B111" s="41"/>
      <c r="C111" s="42" t="s">
        <v>9</v>
      </c>
      <c r="D111" s="42"/>
      <c r="E111" s="42"/>
      <c r="F111" s="42"/>
      <c r="G111" s="42"/>
      <c r="H111" s="42"/>
      <c r="I111" s="42"/>
      <c r="J111" s="42"/>
      <c r="K111" s="42"/>
      <c r="M111" s="41" t="str">
        <f>+A111</f>
        <v>DEPARTAMENTO DE CUSCO</v>
      </c>
      <c r="N111" s="41"/>
      <c r="O111" s="42" t="s">
        <v>9</v>
      </c>
      <c r="P111" s="42"/>
      <c r="Q111" s="42"/>
      <c r="R111" s="42"/>
      <c r="S111" s="42"/>
      <c r="T111" s="42"/>
      <c r="U111" s="42"/>
      <c r="V111" s="42"/>
      <c r="W111" s="42"/>
    </row>
    <row r="112" spans="1:23" ht="15" customHeight="1" x14ac:dyDescent="0.25">
      <c r="A112" s="43" t="s">
        <v>30</v>
      </c>
      <c r="B112" s="43"/>
      <c r="C112" s="1" t="s">
        <v>43</v>
      </c>
      <c r="D112" s="1" t="s">
        <v>10</v>
      </c>
      <c r="E112" s="1" t="s">
        <v>11</v>
      </c>
      <c r="F112" s="1" t="s">
        <v>12</v>
      </c>
      <c r="G112" s="1" t="s">
        <v>13</v>
      </c>
      <c r="H112" s="1" t="s">
        <v>14</v>
      </c>
      <c r="I112" s="1" t="s">
        <v>15</v>
      </c>
      <c r="J112" s="1" t="s">
        <v>16</v>
      </c>
      <c r="K112" s="1" t="s">
        <v>17</v>
      </c>
      <c r="M112" s="43" t="s">
        <v>39</v>
      </c>
      <c r="N112" s="43"/>
      <c r="O112" s="1" t="s">
        <v>38</v>
      </c>
      <c r="P112" s="1" t="s">
        <v>10</v>
      </c>
      <c r="Q112" s="1" t="s">
        <v>11</v>
      </c>
      <c r="R112" s="1" t="s">
        <v>12</v>
      </c>
      <c r="S112" s="1" t="s">
        <v>13</v>
      </c>
      <c r="T112" s="1" t="s">
        <v>14</v>
      </c>
      <c r="U112" s="1" t="s">
        <v>15</v>
      </c>
      <c r="V112" s="1" t="s">
        <v>16</v>
      </c>
      <c r="W112" s="1" t="s">
        <v>17</v>
      </c>
    </row>
    <row r="113" spans="1:23" x14ac:dyDescent="0.25">
      <c r="A113" s="44" t="s">
        <v>18</v>
      </c>
      <c r="B113" s="2" t="s">
        <v>19</v>
      </c>
      <c r="C113" s="3">
        <v>2.0182153486247056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2.0182153486247056</v>
      </c>
      <c r="M113" s="44" t="s">
        <v>18</v>
      </c>
      <c r="N113" s="2" t="s">
        <v>19</v>
      </c>
      <c r="O113" s="3">
        <f>+C113*'Coeficientes emision'!$C$4</f>
        <v>318.97893585013475</v>
      </c>
      <c r="P113" s="4">
        <f>+D113*'Coeficientes emision'!$D$4</f>
        <v>0</v>
      </c>
      <c r="Q113" s="4">
        <f>+E113*'Coeficientes emision'!$E$4</f>
        <v>0</v>
      </c>
      <c r="R113" s="4">
        <f>+F113*'Coeficientes emision'!$F$4</f>
        <v>0</v>
      </c>
      <c r="S113" s="4">
        <f>+G113*'Coeficientes emision'!$G$4</f>
        <v>0</v>
      </c>
      <c r="T113" s="4">
        <f>+H113*'Coeficientes emision'!$H$4</f>
        <v>0</v>
      </c>
      <c r="U113" s="4">
        <f>+I113*'Coeficientes emision'!$I$4</f>
        <v>0</v>
      </c>
      <c r="V113" s="4">
        <f>+J113*'Coeficientes emision'!$J$4</f>
        <v>0</v>
      </c>
      <c r="W113" s="4">
        <f t="shared" ref="W113:W122" si="14">SUM(O113:V113)</f>
        <v>318.97893585013475</v>
      </c>
    </row>
    <row r="114" spans="1:23" ht="18" x14ac:dyDescent="0.25">
      <c r="A114" s="44"/>
      <c r="B114" s="5" t="s">
        <v>20</v>
      </c>
      <c r="C114" s="6">
        <v>0.33311830242545926</v>
      </c>
      <c r="D114" s="6">
        <v>0.96067156948714494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1.2937898719126042</v>
      </c>
      <c r="M114" s="44"/>
      <c r="N114" s="5" t="s">
        <v>20</v>
      </c>
      <c r="O114" s="6">
        <f>+C114*'Coeficientes emision'!$C$5</f>
        <v>52.649347698343838</v>
      </c>
      <c r="P114" s="6">
        <f>+D114*'Coeficientes emision'!$D$5</f>
        <v>60.61837603463885</v>
      </c>
      <c r="Q114" s="6">
        <f>+E114*'Coeficientes emision'!$E$5</f>
        <v>0</v>
      </c>
      <c r="R114" s="6">
        <f>+F114*'Coeficientes emision'!$F$5</f>
        <v>0</v>
      </c>
      <c r="S114" s="6">
        <f>+G114*'Coeficientes emision'!$G$5</f>
        <v>0</v>
      </c>
      <c r="T114" s="6">
        <f>+H114*'Coeficientes emision'!$H$5</f>
        <v>0</v>
      </c>
      <c r="U114" s="6">
        <f>+I114*'Coeficientes emision'!$I$5</f>
        <v>0</v>
      </c>
      <c r="V114" s="6">
        <f>+J114*'Coeficientes emision'!$J$5</f>
        <v>0</v>
      </c>
      <c r="W114" s="6">
        <f t="shared" si="14"/>
        <v>113.26772373298269</v>
      </c>
    </row>
    <row r="115" spans="1:23" ht="18" x14ac:dyDescent="0.25">
      <c r="A115" s="44"/>
      <c r="B115" s="2" t="s">
        <v>21</v>
      </c>
      <c r="C115" s="3">
        <v>9.5885851302079758E-2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9.5885851302079758E-2</v>
      </c>
      <c r="M115" s="44"/>
      <c r="N115" s="2" t="s">
        <v>21</v>
      </c>
      <c r="O115" s="3">
        <f>+C115*'Coeficientes emision'!$C$6</f>
        <v>15.154758798293706</v>
      </c>
      <c r="P115" s="4">
        <f>+D115*'Coeficientes emision'!$D$6</f>
        <v>0</v>
      </c>
      <c r="Q115" s="4">
        <f>+E115*'Coeficientes emision'!$E$6</f>
        <v>0</v>
      </c>
      <c r="R115" s="4">
        <f>+F115*'Coeficientes emision'!$F$6</f>
        <v>0</v>
      </c>
      <c r="S115" s="4">
        <f>+G115*'Coeficientes emision'!$G$6</f>
        <v>0</v>
      </c>
      <c r="T115" s="4">
        <f>+H115*'Coeficientes emision'!$H$6</f>
        <v>0</v>
      </c>
      <c r="U115" s="4">
        <f>+I115*'Coeficientes emision'!$I$6</f>
        <v>0</v>
      </c>
      <c r="V115" s="4">
        <f>+J115*'Coeficientes emision'!$J$6</f>
        <v>0</v>
      </c>
      <c r="W115" s="4">
        <f t="shared" si="14"/>
        <v>15.154758798293706</v>
      </c>
    </row>
    <row r="116" spans="1:23" ht="18" x14ac:dyDescent="0.25">
      <c r="A116" s="44"/>
      <c r="B116" s="5" t="s">
        <v>22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M116" s="44"/>
      <c r="N116" s="5" t="s">
        <v>22</v>
      </c>
      <c r="O116" s="6">
        <f>+C116*'Coeficientes emision'!$C$7</f>
        <v>0</v>
      </c>
      <c r="P116" s="6">
        <f>+D116*'Coeficientes emision'!$D$7</f>
        <v>0</v>
      </c>
      <c r="Q116" s="6">
        <f>+E116*'Coeficientes emision'!$E$7</f>
        <v>0</v>
      </c>
      <c r="R116" s="6">
        <f>+F116*'Coeficientes emision'!$F$7</f>
        <v>0</v>
      </c>
      <c r="S116" s="6">
        <f>+G116*'Coeficientes emision'!$G$7</f>
        <v>0</v>
      </c>
      <c r="T116" s="6">
        <f>+H116*'Coeficientes emision'!$H$7</f>
        <v>0</v>
      </c>
      <c r="U116" s="6">
        <f>+I116*'Coeficientes emision'!$I$7</f>
        <v>0</v>
      </c>
      <c r="V116" s="6">
        <f>+J116*'Coeficientes emision'!$J$7</f>
        <v>0</v>
      </c>
      <c r="W116" s="6">
        <f t="shared" si="14"/>
        <v>0</v>
      </c>
    </row>
    <row r="117" spans="1:23" ht="18" x14ac:dyDescent="0.25">
      <c r="A117" s="44"/>
      <c r="B117" s="2" t="s">
        <v>23</v>
      </c>
      <c r="C117" s="3">
        <v>0.48847509153889679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0.48847509153889679</v>
      </c>
      <c r="M117" s="44"/>
      <c r="N117" s="2" t="s">
        <v>23</v>
      </c>
      <c r="O117" s="3">
        <f>+C117*'Coeficientes emision'!$C$8</f>
        <v>77.203488217722636</v>
      </c>
      <c r="P117" s="4">
        <f>+D117*'Coeficientes emision'!$D$8</f>
        <v>0</v>
      </c>
      <c r="Q117" s="4">
        <f>+E117*'Coeficientes emision'!$E$8</f>
        <v>0</v>
      </c>
      <c r="R117" s="4">
        <f>+F117*'Coeficientes emision'!$F$8</f>
        <v>0</v>
      </c>
      <c r="S117" s="4">
        <f>+G117*'Coeficientes emision'!$G$8</f>
        <v>0</v>
      </c>
      <c r="T117" s="4">
        <f>+H117*'Coeficientes emision'!$H$8</f>
        <v>0</v>
      </c>
      <c r="U117" s="4">
        <f>+I117*'Coeficientes emision'!$I$8</f>
        <v>0</v>
      </c>
      <c r="V117" s="4">
        <f>+J117*'Coeficientes emision'!$J$8</f>
        <v>0</v>
      </c>
      <c r="W117" s="4">
        <f t="shared" si="14"/>
        <v>77.203488217722636</v>
      </c>
    </row>
    <row r="118" spans="1:23" ht="18" x14ac:dyDescent="0.25">
      <c r="A118" s="44"/>
      <c r="B118" s="5" t="s">
        <v>24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M118" s="44"/>
      <c r="N118" s="5" t="s">
        <v>24</v>
      </c>
      <c r="O118" s="6">
        <f>+C118*'Coeficientes emision'!$C$9</f>
        <v>0</v>
      </c>
      <c r="P118" s="6">
        <f>+D118*'Coeficientes emision'!$D$9</f>
        <v>0</v>
      </c>
      <c r="Q118" s="6">
        <f>+E118*'Coeficientes emision'!$E$9</f>
        <v>0</v>
      </c>
      <c r="R118" s="6">
        <f>+F118*'Coeficientes emision'!$F$9</f>
        <v>0</v>
      </c>
      <c r="S118" s="6">
        <f>+G118*'Coeficientes emision'!$G$9</f>
        <v>0</v>
      </c>
      <c r="T118" s="6">
        <f>+H118*'Coeficientes emision'!$H$9</f>
        <v>0</v>
      </c>
      <c r="U118" s="6">
        <f>+I118*'Coeficientes emision'!$I$9</f>
        <v>0</v>
      </c>
      <c r="V118" s="6">
        <f>+J118*'Coeficientes emision'!$J$9</f>
        <v>0</v>
      </c>
      <c r="W118" s="6">
        <f t="shared" si="14"/>
        <v>0</v>
      </c>
    </row>
    <row r="119" spans="1:23" ht="18" x14ac:dyDescent="0.25">
      <c r="A119" s="44"/>
      <c r="B119" s="2" t="s">
        <v>25</v>
      </c>
      <c r="C119" s="3">
        <v>1.1723402196933523E-3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1.1723402196933523E-3</v>
      </c>
      <c r="M119" s="44"/>
      <c r="N119" s="2" t="s">
        <v>25</v>
      </c>
      <c r="O119" s="3">
        <f>+C119*'Coeficientes emision'!$C$10</f>
        <v>0.18528837172253435</v>
      </c>
      <c r="P119" s="4">
        <f>+D119*'Coeficientes emision'!$D$10</f>
        <v>0</v>
      </c>
      <c r="Q119" s="4">
        <f>+E119*'Coeficientes emision'!$E$10</f>
        <v>0</v>
      </c>
      <c r="R119" s="4">
        <f>+F119*'Coeficientes emision'!$F$10</f>
        <v>0</v>
      </c>
      <c r="S119" s="4">
        <f>+G119*'Coeficientes emision'!$G$10</f>
        <v>0</v>
      </c>
      <c r="T119" s="4">
        <f>+H119*'Coeficientes emision'!$H$10</f>
        <v>0</v>
      </c>
      <c r="U119" s="4">
        <f>+I119*'Coeficientes emision'!$I$10</f>
        <v>0</v>
      </c>
      <c r="V119" s="4">
        <f>+J119*'Coeficientes emision'!$J$10</f>
        <v>0</v>
      </c>
      <c r="W119" s="4">
        <f t="shared" si="14"/>
        <v>0.18528837172253435</v>
      </c>
    </row>
    <row r="120" spans="1:23" ht="18" x14ac:dyDescent="0.25">
      <c r="A120" s="44"/>
      <c r="B120" s="5" t="s">
        <v>26</v>
      </c>
      <c r="C120" s="6">
        <v>9.5524017900939819E-3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9.5524017900939819E-3</v>
      </c>
      <c r="M120" s="44"/>
      <c r="N120" s="5" t="s">
        <v>26</v>
      </c>
      <c r="O120" s="6">
        <f>+C120*'Coeficientes emision'!$C$11</f>
        <v>1.5097571029243539</v>
      </c>
      <c r="P120" s="6">
        <f>+D120*'Coeficientes emision'!$D$11</f>
        <v>0</v>
      </c>
      <c r="Q120" s="6">
        <f>+E120*'Coeficientes emision'!$E$11</f>
        <v>0</v>
      </c>
      <c r="R120" s="6">
        <f>+F120*'Coeficientes emision'!$F$11</f>
        <v>0</v>
      </c>
      <c r="S120" s="6">
        <f>+G120*'Coeficientes emision'!$G$11</f>
        <v>0</v>
      </c>
      <c r="T120" s="6">
        <f>+H120*'Coeficientes emision'!$H$11</f>
        <v>0</v>
      </c>
      <c r="U120" s="6">
        <f>+I120*'Coeficientes emision'!$I$11</f>
        <v>0</v>
      </c>
      <c r="V120" s="6">
        <f>+J120*'Coeficientes emision'!$J$11</f>
        <v>0</v>
      </c>
      <c r="W120" s="6">
        <f t="shared" si="14"/>
        <v>1.5097571029243539</v>
      </c>
    </row>
    <row r="121" spans="1:23" ht="18" x14ac:dyDescent="0.25">
      <c r="A121" s="44"/>
      <c r="B121" s="2" t="s">
        <v>33</v>
      </c>
      <c r="C121" s="3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M121" s="44"/>
      <c r="N121" s="2" t="s">
        <v>33</v>
      </c>
      <c r="O121" s="3">
        <f>+C121*'Coeficientes emision'!$C$12</f>
        <v>0</v>
      </c>
      <c r="P121" s="4">
        <f>+D121*'Coeficientes emision'!$D$12</f>
        <v>0</v>
      </c>
      <c r="Q121" s="4">
        <f>+E121*'Coeficientes emision'!$E$12</f>
        <v>0</v>
      </c>
      <c r="R121" s="4">
        <f>+F121*'Coeficientes emision'!$F$12</f>
        <v>0</v>
      </c>
      <c r="S121" s="4">
        <f>+G121*'Coeficientes emision'!$G$12</f>
        <v>0</v>
      </c>
      <c r="T121" s="4">
        <f>+H121*'Coeficientes emision'!$H$12</f>
        <v>0</v>
      </c>
      <c r="U121" s="4">
        <f>+I121*'Coeficientes emision'!$I$12</f>
        <v>0</v>
      </c>
      <c r="V121" s="4">
        <f>+J121*'Coeficientes emision'!$J$12</f>
        <v>0</v>
      </c>
      <c r="W121" s="4">
        <f t="shared" si="14"/>
        <v>0</v>
      </c>
    </row>
    <row r="122" spans="1:23" ht="18" x14ac:dyDescent="0.25">
      <c r="A122" s="44"/>
      <c r="B122" s="5" t="s">
        <v>28</v>
      </c>
      <c r="C122" s="6">
        <v>16.509189162864246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16.509189162864246</v>
      </c>
      <c r="M122" s="44"/>
      <c r="N122" s="5" t="s">
        <v>28</v>
      </c>
      <c r="O122" s="6">
        <f>+C122*'Coeficientes emision'!$C$13</f>
        <v>2609.2773471906944</v>
      </c>
      <c r="P122" s="6">
        <f>+D122*'Coeficientes emision'!$D$13</f>
        <v>0</v>
      </c>
      <c r="Q122" s="6">
        <f>+E122*'Coeficientes emision'!$E$13</f>
        <v>0</v>
      </c>
      <c r="R122" s="6">
        <f>+F122*'Coeficientes emision'!$F$13</f>
        <v>0</v>
      </c>
      <c r="S122" s="6">
        <f>+G122*'Coeficientes emision'!$G$13</f>
        <v>0</v>
      </c>
      <c r="T122" s="6">
        <f>+H122*'Coeficientes emision'!$H$13</f>
        <v>0</v>
      </c>
      <c r="U122" s="6">
        <f>+I122*'Coeficientes emision'!$I$13</f>
        <v>0</v>
      </c>
      <c r="V122" s="6">
        <f>+J122*'Coeficientes emision'!$J$13</f>
        <v>0</v>
      </c>
      <c r="W122" s="6">
        <f t="shared" si="14"/>
        <v>2609.2773471906944</v>
      </c>
    </row>
    <row r="123" spans="1:23" ht="15.75" thickBot="1" x14ac:dyDescent="0.3">
      <c r="A123" s="45"/>
      <c r="B123" s="7" t="s">
        <v>17</v>
      </c>
      <c r="C123" s="8">
        <v>19.455608498765173</v>
      </c>
      <c r="D123" s="9">
        <v>0.96067156948714494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20.41628006825232</v>
      </c>
      <c r="M123" s="45"/>
      <c r="N123" s="7" t="s">
        <v>17</v>
      </c>
      <c r="O123" s="8">
        <f t="shared" ref="O123:W123" si="15">SUM(O113:O122)</f>
        <v>3074.9589232298363</v>
      </c>
      <c r="P123" s="9">
        <f t="shared" si="15"/>
        <v>60.61837603463885</v>
      </c>
      <c r="Q123" s="9">
        <f t="shared" si="15"/>
        <v>0</v>
      </c>
      <c r="R123" s="9">
        <f t="shared" si="15"/>
        <v>0</v>
      </c>
      <c r="S123" s="9">
        <f t="shared" si="15"/>
        <v>0</v>
      </c>
      <c r="T123" s="9">
        <f t="shared" si="15"/>
        <v>0</v>
      </c>
      <c r="U123" s="9">
        <f t="shared" si="15"/>
        <v>0</v>
      </c>
      <c r="V123" s="9">
        <f t="shared" si="15"/>
        <v>0</v>
      </c>
      <c r="W123" s="9">
        <f t="shared" si="15"/>
        <v>3135.5772992644752</v>
      </c>
    </row>
    <row r="127" spans="1:23" ht="15.75" thickBot="1" x14ac:dyDescent="0.3"/>
    <row r="128" spans="1:23" ht="15" customHeight="1" x14ac:dyDescent="0.25">
      <c r="A128" s="41" t="s">
        <v>53</v>
      </c>
      <c r="B128" s="41"/>
      <c r="C128" s="42" t="s">
        <v>9</v>
      </c>
      <c r="D128" s="42"/>
      <c r="E128" s="42"/>
      <c r="F128" s="42"/>
      <c r="G128" s="42"/>
      <c r="H128" s="42"/>
      <c r="I128" s="42"/>
      <c r="J128" s="42"/>
      <c r="K128" s="42"/>
      <c r="M128" s="41" t="str">
        <f>+A128</f>
        <v>DEPARTAMENTO DE HUANCAVELICA</v>
      </c>
      <c r="N128" s="41"/>
      <c r="O128" s="42" t="s">
        <v>9</v>
      </c>
      <c r="P128" s="42"/>
      <c r="Q128" s="42"/>
      <c r="R128" s="42"/>
      <c r="S128" s="42"/>
      <c r="T128" s="42"/>
      <c r="U128" s="42"/>
      <c r="V128" s="42"/>
      <c r="W128" s="42"/>
    </row>
    <row r="129" spans="1:23" ht="15" customHeight="1" x14ac:dyDescent="0.25">
      <c r="A129" s="43" t="s">
        <v>30</v>
      </c>
      <c r="B129" s="43"/>
      <c r="C129" s="1" t="s">
        <v>43</v>
      </c>
      <c r="D129" s="1" t="s">
        <v>10</v>
      </c>
      <c r="E129" s="1" t="s">
        <v>11</v>
      </c>
      <c r="F129" s="1" t="s">
        <v>12</v>
      </c>
      <c r="G129" s="1" t="s">
        <v>13</v>
      </c>
      <c r="H129" s="1" t="s">
        <v>14</v>
      </c>
      <c r="I129" s="1" t="s">
        <v>15</v>
      </c>
      <c r="J129" s="1" t="s">
        <v>16</v>
      </c>
      <c r="K129" s="1" t="s">
        <v>17</v>
      </c>
      <c r="M129" s="43" t="s">
        <v>39</v>
      </c>
      <c r="N129" s="43"/>
      <c r="O129" s="1" t="s">
        <v>38</v>
      </c>
      <c r="P129" s="1" t="s">
        <v>10</v>
      </c>
      <c r="Q129" s="1" t="s">
        <v>11</v>
      </c>
      <c r="R129" s="1" t="s">
        <v>12</v>
      </c>
      <c r="S129" s="1" t="s">
        <v>13</v>
      </c>
      <c r="T129" s="1" t="s">
        <v>14</v>
      </c>
      <c r="U129" s="1" t="s">
        <v>15</v>
      </c>
      <c r="V129" s="1" t="s">
        <v>16</v>
      </c>
      <c r="W129" s="1" t="s">
        <v>17</v>
      </c>
    </row>
    <row r="130" spans="1:23" x14ac:dyDescent="0.25">
      <c r="A130" s="44" t="s">
        <v>18</v>
      </c>
      <c r="B130" s="2" t="s">
        <v>19</v>
      </c>
      <c r="C130" s="3">
        <v>0.69006152514897678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0.69006152514897678</v>
      </c>
      <c r="M130" s="44" t="s">
        <v>18</v>
      </c>
      <c r="N130" s="2" t="s">
        <v>19</v>
      </c>
      <c r="O130" s="3">
        <f>+C130*'Coeficientes emision'!$C$4</f>
        <v>109.06422404979578</v>
      </c>
      <c r="P130" s="4">
        <f>+D130*'Coeficientes emision'!$D$4</f>
        <v>0</v>
      </c>
      <c r="Q130" s="4">
        <f>+E130*'Coeficientes emision'!$E$4</f>
        <v>0</v>
      </c>
      <c r="R130" s="4">
        <f>+F130*'Coeficientes emision'!$F$4</f>
        <v>0</v>
      </c>
      <c r="S130" s="4">
        <f>+G130*'Coeficientes emision'!$G$4</f>
        <v>0</v>
      </c>
      <c r="T130" s="4">
        <f>+H130*'Coeficientes emision'!$H$4</f>
        <v>0</v>
      </c>
      <c r="U130" s="4">
        <f>+I130*'Coeficientes emision'!$I$4</f>
        <v>0</v>
      </c>
      <c r="V130" s="4">
        <f>+J130*'Coeficientes emision'!$J$4</f>
        <v>0</v>
      </c>
      <c r="W130" s="4">
        <f t="shared" ref="W130:W139" si="16">SUM(O130:V130)</f>
        <v>109.06422404979578</v>
      </c>
    </row>
    <row r="131" spans="1:23" ht="18" x14ac:dyDescent="0.25">
      <c r="A131" s="44"/>
      <c r="B131" s="5" t="s">
        <v>20</v>
      </c>
      <c r="C131" s="6">
        <v>0.20052807091174568</v>
      </c>
      <c r="D131" s="6">
        <v>0.25463078081505913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0.45515885172680481</v>
      </c>
      <c r="M131" s="44"/>
      <c r="N131" s="5" t="s">
        <v>20</v>
      </c>
      <c r="O131" s="6">
        <f>+C131*'Coeficientes emision'!$C$5</f>
        <v>31.693461607601407</v>
      </c>
      <c r="P131" s="6">
        <f>+D131*'Coeficientes emision'!$D$5</f>
        <v>16.067202269430233</v>
      </c>
      <c r="Q131" s="6">
        <f>+E131*'Coeficientes emision'!$E$5</f>
        <v>0</v>
      </c>
      <c r="R131" s="6">
        <f>+F131*'Coeficientes emision'!$F$5</f>
        <v>0</v>
      </c>
      <c r="S131" s="6">
        <f>+G131*'Coeficientes emision'!$G$5</f>
        <v>0</v>
      </c>
      <c r="T131" s="6">
        <f>+H131*'Coeficientes emision'!$H$5</f>
        <v>0</v>
      </c>
      <c r="U131" s="6">
        <f>+I131*'Coeficientes emision'!$I$5</f>
        <v>0</v>
      </c>
      <c r="V131" s="6">
        <f>+J131*'Coeficientes emision'!$J$5</f>
        <v>0</v>
      </c>
      <c r="W131" s="6">
        <f t="shared" si="16"/>
        <v>47.760663877031639</v>
      </c>
    </row>
    <row r="132" spans="1:23" ht="18" x14ac:dyDescent="0.25">
      <c r="A132" s="44"/>
      <c r="B132" s="2" t="s">
        <v>21</v>
      </c>
      <c r="C132" s="3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M132" s="44"/>
      <c r="N132" s="2" t="s">
        <v>21</v>
      </c>
      <c r="O132" s="3">
        <f>+C132*'Coeficientes emision'!$C$6</f>
        <v>0</v>
      </c>
      <c r="P132" s="4">
        <f>+D132*'Coeficientes emision'!$D$6</f>
        <v>0</v>
      </c>
      <c r="Q132" s="4">
        <f>+E132*'Coeficientes emision'!$E$6</f>
        <v>0</v>
      </c>
      <c r="R132" s="4">
        <f>+F132*'Coeficientes emision'!$F$6</f>
        <v>0</v>
      </c>
      <c r="S132" s="4">
        <f>+G132*'Coeficientes emision'!$G$6</f>
        <v>0</v>
      </c>
      <c r="T132" s="4">
        <f>+H132*'Coeficientes emision'!$H$6</f>
        <v>0</v>
      </c>
      <c r="U132" s="4">
        <f>+I132*'Coeficientes emision'!$I$6</f>
        <v>0</v>
      </c>
      <c r="V132" s="4">
        <f>+J132*'Coeficientes emision'!$J$6</f>
        <v>0</v>
      </c>
      <c r="W132" s="4">
        <f t="shared" si="16"/>
        <v>0</v>
      </c>
    </row>
    <row r="133" spans="1:23" ht="18" x14ac:dyDescent="0.25">
      <c r="A133" s="44"/>
      <c r="B133" s="5" t="s">
        <v>22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M133" s="44"/>
      <c r="N133" s="5" t="s">
        <v>22</v>
      </c>
      <c r="O133" s="6">
        <f>+C133*'Coeficientes emision'!$C$7</f>
        <v>0</v>
      </c>
      <c r="P133" s="6">
        <f>+D133*'Coeficientes emision'!$D$7</f>
        <v>0</v>
      </c>
      <c r="Q133" s="6">
        <f>+E133*'Coeficientes emision'!$E$7</f>
        <v>0</v>
      </c>
      <c r="R133" s="6">
        <f>+F133*'Coeficientes emision'!$F$7</f>
        <v>0</v>
      </c>
      <c r="S133" s="6">
        <f>+G133*'Coeficientes emision'!$G$7</f>
        <v>0</v>
      </c>
      <c r="T133" s="6">
        <f>+H133*'Coeficientes emision'!$H$7</f>
        <v>0</v>
      </c>
      <c r="U133" s="6">
        <f>+I133*'Coeficientes emision'!$I$7</f>
        <v>0</v>
      </c>
      <c r="V133" s="6">
        <f>+J133*'Coeficientes emision'!$J$7</f>
        <v>0</v>
      </c>
      <c r="W133" s="6">
        <f t="shared" si="16"/>
        <v>0</v>
      </c>
    </row>
    <row r="134" spans="1:23" ht="18" x14ac:dyDescent="0.25">
      <c r="A134" s="44"/>
      <c r="B134" s="2" t="s">
        <v>23</v>
      </c>
      <c r="C134" s="3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M134" s="44"/>
      <c r="N134" s="2" t="s">
        <v>23</v>
      </c>
      <c r="O134" s="3">
        <f>+C134*'Coeficientes emision'!$C$8</f>
        <v>0</v>
      </c>
      <c r="P134" s="4">
        <f>+D134*'Coeficientes emision'!$D$8</f>
        <v>0</v>
      </c>
      <c r="Q134" s="4">
        <f>+E134*'Coeficientes emision'!$E$8</f>
        <v>0</v>
      </c>
      <c r="R134" s="4">
        <f>+F134*'Coeficientes emision'!$F$8</f>
        <v>0</v>
      </c>
      <c r="S134" s="4">
        <f>+G134*'Coeficientes emision'!$G$8</f>
        <v>0</v>
      </c>
      <c r="T134" s="4">
        <f>+H134*'Coeficientes emision'!$H$8</f>
        <v>0</v>
      </c>
      <c r="U134" s="4">
        <f>+I134*'Coeficientes emision'!$I$8</f>
        <v>0</v>
      </c>
      <c r="V134" s="4">
        <f>+J134*'Coeficientes emision'!$J$8</f>
        <v>0</v>
      </c>
      <c r="W134" s="4">
        <f t="shared" si="16"/>
        <v>0</v>
      </c>
    </row>
    <row r="135" spans="1:23" ht="18" x14ac:dyDescent="0.25">
      <c r="A135" s="44"/>
      <c r="B135" s="5" t="s">
        <v>24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M135" s="44"/>
      <c r="N135" s="5" t="s">
        <v>24</v>
      </c>
      <c r="O135" s="6">
        <f>+C135*'Coeficientes emision'!$C$9</f>
        <v>0</v>
      </c>
      <c r="P135" s="6">
        <f>+D135*'Coeficientes emision'!$D$9</f>
        <v>0</v>
      </c>
      <c r="Q135" s="6">
        <f>+E135*'Coeficientes emision'!$E$9</f>
        <v>0</v>
      </c>
      <c r="R135" s="6">
        <f>+F135*'Coeficientes emision'!$F$9</f>
        <v>0</v>
      </c>
      <c r="S135" s="6">
        <f>+G135*'Coeficientes emision'!$G$9</f>
        <v>0</v>
      </c>
      <c r="T135" s="6">
        <f>+H135*'Coeficientes emision'!$H$9</f>
        <v>0</v>
      </c>
      <c r="U135" s="6">
        <f>+I135*'Coeficientes emision'!$I$9</f>
        <v>0</v>
      </c>
      <c r="V135" s="6">
        <f>+J135*'Coeficientes emision'!$J$9</f>
        <v>0</v>
      </c>
      <c r="W135" s="6">
        <f t="shared" si="16"/>
        <v>0</v>
      </c>
    </row>
    <row r="136" spans="1:23" ht="18" x14ac:dyDescent="0.25">
      <c r="A136" s="44"/>
      <c r="B136" s="2" t="s">
        <v>25</v>
      </c>
      <c r="C136" s="3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M136" s="44"/>
      <c r="N136" s="2" t="s">
        <v>25</v>
      </c>
      <c r="O136" s="3">
        <f>+C136*'Coeficientes emision'!$C$10</f>
        <v>0</v>
      </c>
      <c r="P136" s="4">
        <f>+D136*'Coeficientes emision'!$D$10</f>
        <v>0</v>
      </c>
      <c r="Q136" s="4">
        <f>+E136*'Coeficientes emision'!$E$10</f>
        <v>0</v>
      </c>
      <c r="R136" s="4">
        <f>+F136*'Coeficientes emision'!$F$10</f>
        <v>0</v>
      </c>
      <c r="S136" s="4">
        <f>+G136*'Coeficientes emision'!$G$10</f>
        <v>0</v>
      </c>
      <c r="T136" s="4">
        <f>+H136*'Coeficientes emision'!$H$10</f>
        <v>0</v>
      </c>
      <c r="U136" s="4">
        <f>+I136*'Coeficientes emision'!$I$10</f>
        <v>0</v>
      </c>
      <c r="V136" s="4">
        <f>+J136*'Coeficientes emision'!$J$10</f>
        <v>0</v>
      </c>
      <c r="W136" s="4">
        <f t="shared" si="16"/>
        <v>0</v>
      </c>
    </row>
    <row r="137" spans="1:23" ht="18" x14ac:dyDescent="0.25">
      <c r="A137" s="44"/>
      <c r="B137" s="5" t="s">
        <v>26</v>
      </c>
      <c r="C137" s="6">
        <v>0.48847509153889679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0.48847509153889679</v>
      </c>
      <c r="M137" s="44"/>
      <c r="N137" s="5" t="s">
        <v>26</v>
      </c>
      <c r="O137" s="6">
        <f>+C137*'Coeficientes emision'!$C$11</f>
        <v>77.203488217722636</v>
      </c>
      <c r="P137" s="6">
        <f>+D137*'Coeficientes emision'!$D$11</f>
        <v>0</v>
      </c>
      <c r="Q137" s="6">
        <f>+E137*'Coeficientes emision'!$E$11</f>
        <v>0</v>
      </c>
      <c r="R137" s="6">
        <f>+F137*'Coeficientes emision'!$F$11</f>
        <v>0</v>
      </c>
      <c r="S137" s="6">
        <f>+G137*'Coeficientes emision'!$G$11</f>
        <v>0</v>
      </c>
      <c r="T137" s="6">
        <f>+H137*'Coeficientes emision'!$H$11</f>
        <v>0</v>
      </c>
      <c r="U137" s="6">
        <f>+I137*'Coeficientes emision'!$I$11</f>
        <v>0</v>
      </c>
      <c r="V137" s="6">
        <f>+J137*'Coeficientes emision'!$J$11</f>
        <v>0</v>
      </c>
      <c r="W137" s="6">
        <f t="shared" si="16"/>
        <v>77.203488217722636</v>
      </c>
    </row>
    <row r="138" spans="1:23" ht="18" x14ac:dyDescent="0.25">
      <c r="A138" s="44"/>
      <c r="B138" s="2" t="s">
        <v>33</v>
      </c>
      <c r="C138" s="3">
        <v>2.6052004882074499E-5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1.1684313152910946E-3</v>
      </c>
      <c r="K138" s="4">
        <v>1.1944833201731691E-3</v>
      </c>
      <c r="M138" s="44"/>
      <c r="N138" s="2" t="s">
        <v>33</v>
      </c>
      <c r="O138" s="3">
        <f>+C138*'Coeficientes emision'!$C$12</f>
        <v>4.117519371611875E-3</v>
      </c>
      <c r="P138" s="4">
        <f>+D138*'Coeficientes emision'!$D$12</f>
        <v>0</v>
      </c>
      <c r="Q138" s="4">
        <f>+E138*'Coeficientes emision'!$E$12</f>
        <v>0</v>
      </c>
      <c r="R138" s="4">
        <f>+F138*'Coeficientes emision'!$F$12</f>
        <v>0</v>
      </c>
      <c r="S138" s="4">
        <f>+G138*'Coeficientes emision'!$G$12</f>
        <v>0</v>
      </c>
      <c r="T138" s="4">
        <f>+H138*'Coeficientes emision'!$H$12</f>
        <v>0</v>
      </c>
      <c r="U138" s="4">
        <f>+I138*'Coeficientes emision'!$I$12</f>
        <v>0</v>
      </c>
      <c r="V138" s="4">
        <f>+J138*'Coeficientes emision'!$J$12</f>
        <v>8.6580760463070103E-2</v>
      </c>
      <c r="W138" s="4">
        <f t="shared" si="16"/>
        <v>9.0698279834681983E-2</v>
      </c>
    </row>
    <row r="139" spans="1:23" ht="18" x14ac:dyDescent="0.25">
      <c r="A139" s="44"/>
      <c r="B139" s="5" t="s">
        <v>28</v>
      </c>
      <c r="C139" s="6">
        <v>22.092336409775186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22.092336409775186</v>
      </c>
      <c r="M139" s="44"/>
      <c r="N139" s="5" t="s">
        <v>28</v>
      </c>
      <c r="O139" s="6">
        <f>+C139*'Coeficientes emision'!$C$13</f>
        <v>3491.6937695649685</v>
      </c>
      <c r="P139" s="6">
        <f>+D139*'Coeficientes emision'!$D$13</f>
        <v>0</v>
      </c>
      <c r="Q139" s="6">
        <f>+E139*'Coeficientes emision'!$E$13</f>
        <v>0</v>
      </c>
      <c r="R139" s="6">
        <f>+F139*'Coeficientes emision'!$F$13</f>
        <v>0</v>
      </c>
      <c r="S139" s="6">
        <f>+G139*'Coeficientes emision'!$G$13</f>
        <v>0</v>
      </c>
      <c r="T139" s="6">
        <f>+H139*'Coeficientes emision'!$H$13</f>
        <v>0</v>
      </c>
      <c r="U139" s="6">
        <f>+I139*'Coeficientes emision'!$I$13</f>
        <v>0</v>
      </c>
      <c r="V139" s="6">
        <f>+J139*'Coeficientes emision'!$J$13</f>
        <v>0</v>
      </c>
      <c r="W139" s="6">
        <f t="shared" si="16"/>
        <v>3491.6937695649685</v>
      </c>
    </row>
    <row r="140" spans="1:23" ht="15.75" thickBot="1" x14ac:dyDescent="0.3">
      <c r="A140" s="45"/>
      <c r="B140" s="7" t="s">
        <v>17</v>
      </c>
      <c r="C140" s="8">
        <v>23.471427149379686</v>
      </c>
      <c r="D140" s="9">
        <v>0.25463078081505913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1.1684313152910946E-3</v>
      </c>
      <c r="K140" s="9">
        <v>23.727226361510038</v>
      </c>
      <c r="M140" s="45"/>
      <c r="N140" s="7" t="s">
        <v>17</v>
      </c>
      <c r="O140" s="8">
        <f t="shared" ref="O140:W140" si="17">SUM(O130:O139)</f>
        <v>3709.65906095946</v>
      </c>
      <c r="P140" s="9">
        <f t="shared" si="17"/>
        <v>16.067202269430233</v>
      </c>
      <c r="Q140" s="9">
        <f t="shared" si="17"/>
        <v>0</v>
      </c>
      <c r="R140" s="9">
        <f t="shared" si="17"/>
        <v>0</v>
      </c>
      <c r="S140" s="9">
        <f t="shared" si="17"/>
        <v>0</v>
      </c>
      <c r="T140" s="9">
        <f t="shared" si="17"/>
        <v>0</v>
      </c>
      <c r="U140" s="9">
        <f t="shared" si="17"/>
        <v>0</v>
      </c>
      <c r="V140" s="9">
        <f t="shared" si="17"/>
        <v>8.6580760463070103E-2</v>
      </c>
      <c r="W140" s="9">
        <f t="shared" si="17"/>
        <v>3725.8128439893535</v>
      </c>
    </row>
    <row r="144" spans="1:23" ht="15.75" thickBot="1" x14ac:dyDescent="0.3"/>
    <row r="145" spans="1:23" x14ac:dyDescent="0.25">
      <c r="A145" s="41" t="s">
        <v>54</v>
      </c>
      <c r="B145" s="41"/>
      <c r="C145" s="42" t="s">
        <v>9</v>
      </c>
      <c r="D145" s="42"/>
      <c r="E145" s="42"/>
      <c r="F145" s="42"/>
      <c r="G145" s="42"/>
      <c r="H145" s="42"/>
      <c r="I145" s="42"/>
      <c r="J145" s="42"/>
      <c r="K145" s="42"/>
      <c r="M145" s="41" t="str">
        <f>+A145</f>
        <v>DEPARTAMENTO DE HUÁNUCO</v>
      </c>
      <c r="N145" s="41"/>
      <c r="O145" s="42" t="s">
        <v>9</v>
      </c>
      <c r="P145" s="42"/>
      <c r="Q145" s="42"/>
      <c r="R145" s="42"/>
      <c r="S145" s="42"/>
      <c r="T145" s="42"/>
      <c r="U145" s="42"/>
      <c r="V145" s="42"/>
      <c r="W145" s="42"/>
    </row>
    <row r="146" spans="1:23" ht="15" customHeight="1" x14ac:dyDescent="0.25">
      <c r="A146" s="43" t="s">
        <v>30</v>
      </c>
      <c r="B146" s="43"/>
      <c r="C146" s="1" t="s">
        <v>43</v>
      </c>
      <c r="D146" s="1" t="s">
        <v>10</v>
      </c>
      <c r="E146" s="1" t="s">
        <v>11</v>
      </c>
      <c r="F146" s="1" t="s">
        <v>12</v>
      </c>
      <c r="G146" s="1" t="s">
        <v>13</v>
      </c>
      <c r="H146" s="1" t="s">
        <v>14</v>
      </c>
      <c r="I146" s="1" t="s">
        <v>15</v>
      </c>
      <c r="J146" s="1" t="s">
        <v>16</v>
      </c>
      <c r="K146" s="1" t="s">
        <v>17</v>
      </c>
      <c r="M146" s="43" t="s">
        <v>39</v>
      </c>
      <c r="N146" s="43"/>
      <c r="O146" s="1" t="s">
        <v>38</v>
      </c>
      <c r="P146" s="1" t="s">
        <v>10</v>
      </c>
      <c r="Q146" s="1" t="s">
        <v>11</v>
      </c>
      <c r="R146" s="1" t="s">
        <v>12</v>
      </c>
      <c r="S146" s="1" t="s">
        <v>13</v>
      </c>
      <c r="T146" s="1" t="s">
        <v>14</v>
      </c>
      <c r="U146" s="1" t="s">
        <v>15</v>
      </c>
      <c r="V146" s="1" t="s">
        <v>16</v>
      </c>
      <c r="W146" s="1" t="s">
        <v>17</v>
      </c>
    </row>
    <row r="147" spans="1:23" x14ac:dyDescent="0.25">
      <c r="A147" s="44" t="s">
        <v>18</v>
      </c>
      <c r="B147" s="2" t="s">
        <v>19</v>
      </c>
      <c r="C147" s="3">
        <v>5.6761027259778007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5.6761027259778007</v>
      </c>
      <c r="M147" s="44" t="s">
        <v>18</v>
      </c>
      <c r="N147" s="2" t="s">
        <v>19</v>
      </c>
      <c r="O147" s="3">
        <f>+C147*'Coeficientes emision'!$C$4</f>
        <v>897.10803584079144</v>
      </c>
      <c r="P147" s="4">
        <f>+D147*'Coeficientes emision'!$D$4</f>
        <v>0</v>
      </c>
      <c r="Q147" s="4">
        <f>+E147*'Coeficientes emision'!$E$4</f>
        <v>0</v>
      </c>
      <c r="R147" s="4">
        <f>+F147*'Coeficientes emision'!$F$4</f>
        <v>0</v>
      </c>
      <c r="S147" s="4">
        <f>+G147*'Coeficientes emision'!$G$4</f>
        <v>0</v>
      </c>
      <c r="T147" s="4">
        <f>+H147*'Coeficientes emision'!$H$4</f>
        <v>0</v>
      </c>
      <c r="U147" s="4">
        <f>+I147*'Coeficientes emision'!$I$4</f>
        <v>0</v>
      </c>
      <c r="V147" s="4">
        <f>+J147*'Coeficientes emision'!$J$4</f>
        <v>0</v>
      </c>
      <c r="W147" s="4">
        <f t="shared" ref="W147:W156" si="18">SUM(O147:V147)</f>
        <v>897.10803584079144</v>
      </c>
    </row>
    <row r="148" spans="1:23" ht="18" x14ac:dyDescent="0.25">
      <c r="A148" s="44"/>
      <c r="B148" s="5" t="s">
        <v>20</v>
      </c>
      <c r="C148" s="6">
        <v>2.3429888682363758</v>
      </c>
      <c r="D148" s="6">
        <v>2.6795692470112202</v>
      </c>
      <c r="E148" s="6">
        <v>0</v>
      </c>
      <c r="F148" s="6">
        <v>3.9478967144619306</v>
      </c>
      <c r="G148" s="6">
        <v>0</v>
      </c>
      <c r="H148" s="6">
        <v>0</v>
      </c>
      <c r="I148" s="6">
        <v>0</v>
      </c>
      <c r="J148" s="6">
        <v>0</v>
      </c>
      <c r="K148" s="6">
        <v>8.9704548297095279</v>
      </c>
      <c r="M148" s="44"/>
      <c r="N148" s="5" t="s">
        <v>20</v>
      </c>
      <c r="O148" s="6">
        <f>+C148*'Coeficientes emision'!$C$5</f>
        <v>370.3093906247592</v>
      </c>
      <c r="P148" s="6">
        <f>+D148*'Coeficientes emision'!$D$5</f>
        <v>169.08081948640799</v>
      </c>
      <c r="Q148" s="6">
        <f>+E148*'Coeficientes emision'!$E$5</f>
        <v>0</v>
      </c>
      <c r="R148" s="6">
        <f>+F148*'Coeficientes emision'!$F$5</f>
        <v>442.16443201973624</v>
      </c>
      <c r="S148" s="6">
        <f>+G148*'Coeficientes emision'!$G$5</f>
        <v>0</v>
      </c>
      <c r="T148" s="6">
        <f>+H148*'Coeficientes emision'!$H$5</f>
        <v>0</v>
      </c>
      <c r="U148" s="6">
        <f>+I148*'Coeficientes emision'!$I$5</f>
        <v>0</v>
      </c>
      <c r="V148" s="6">
        <f>+J148*'Coeficientes emision'!$J$5</f>
        <v>0</v>
      </c>
      <c r="W148" s="6">
        <f t="shared" si="18"/>
        <v>981.5546421309034</v>
      </c>
    </row>
    <row r="149" spans="1:23" ht="18" x14ac:dyDescent="0.25">
      <c r="A149" s="44"/>
      <c r="B149" s="2" t="s">
        <v>21</v>
      </c>
      <c r="C149" s="3">
        <v>1.506244592518619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1.506244592518619</v>
      </c>
      <c r="M149" s="44"/>
      <c r="N149" s="2" t="s">
        <v>21</v>
      </c>
      <c r="O149" s="3">
        <f>+C149*'Coeficientes emision'!$C$6</f>
        <v>238.06195784756775</v>
      </c>
      <c r="P149" s="4">
        <f>+D149*'Coeficientes emision'!$D$6</f>
        <v>0</v>
      </c>
      <c r="Q149" s="4">
        <f>+E149*'Coeficientes emision'!$E$6</f>
        <v>0</v>
      </c>
      <c r="R149" s="4">
        <f>+F149*'Coeficientes emision'!$F$6</f>
        <v>0</v>
      </c>
      <c r="S149" s="4">
        <f>+G149*'Coeficientes emision'!$G$6</f>
        <v>0</v>
      </c>
      <c r="T149" s="4">
        <f>+H149*'Coeficientes emision'!$H$6</f>
        <v>0</v>
      </c>
      <c r="U149" s="4">
        <f>+I149*'Coeficientes emision'!$I$6</f>
        <v>0</v>
      </c>
      <c r="V149" s="4">
        <f>+J149*'Coeficientes emision'!$J$6</f>
        <v>0</v>
      </c>
      <c r="W149" s="4">
        <f t="shared" si="18"/>
        <v>238.06195784756775</v>
      </c>
    </row>
    <row r="150" spans="1:23" ht="18" x14ac:dyDescent="0.25">
      <c r="A150" s="44"/>
      <c r="B150" s="5" t="s">
        <v>22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M150" s="44"/>
      <c r="N150" s="5" t="s">
        <v>22</v>
      </c>
      <c r="O150" s="6">
        <f>+C150*'Coeficientes emision'!$C$7</f>
        <v>0</v>
      </c>
      <c r="P150" s="6">
        <f>+D150*'Coeficientes emision'!$D$7</f>
        <v>0</v>
      </c>
      <c r="Q150" s="6">
        <f>+E150*'Coeficientes emision'!$E$7</f>
        <v>0</v>
      </c>
      <c r="R150" s="6">
        <f>+F150*'Coeficientes emision'!$F$7</f>
        <v>0</v>
      </c>
      <c r="S150" s="6">
        <f>+G150*'Coeficientes emision'!$G$7</f>
        <v>0</v>
      </c>
      <c r="T150" s="6">
        <f>+H150*'Coeficientes emision'!$H$7</f>
        <v>0</v>
      </c>
      <c r="U150" s="6">
        <f>+I150*'Coeficientes emision'!$I$7</f>
        <v>0</v>
      </c>
      <c r="V150" s="6">
        <f>+J150*'Coeficientes emision'!$J$7</f>
        <v>0</v>
      </c>
      <c r="W150" s="6">
        <f t="shared" si="18"/>
        <v>0</v>
      </c>
    </row>
    <row r="151" spans="1:23" ht="18" x14ac:dyDescent="0.25">
      <c r="A151" s="44"/>
      <c r="B151" s="2" t="s">
        <v>23</v>
      </c>
      <c r="C151" s="3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M151" s="44"/>
      <c r="N151" s="2" t="s">
        <v>23</v>
      </c>
      <c r="O151" s="3">
        <f>+C151*'Coeficientes emision'!$C$8</f>
        <v>0</v>
      </c>
      <c r="P151" s="4">
        <f>+D151*'Coeficientes emision'!$D$8</f>
        <v>0</v>
      </c>
      <c r="Q151" s="4">
        <f>+E151*'Coeficientes emision'!$E$8</f>
        <v>0</v>
      </c>
      <c r="R151" s="4">
        <f>+F151*'Coeficientes emision'!$F$8</f>
        <v>0</v>
      </c>
      <c r="S151" s="4">
        <f>+G151*'Coeficientes emision'!$G$8</f>
        <v>0</v>
      </c>
      <c r="T151" s="4">
        <f>+H151*'Coeficientes emision'!$H$8</f>
        <v>0</v>
      </c>
      <c r="U151" s="4">
        <f>+I151*'Coeficientes emision'!$I$8</f>
        <v>0</v>
      </c>
      <c r="V151" s="4">
        <f>+J151*'Coeficientes emision'!$J$8</f>
        <v>0</v>
      </c>
      <c r="W151" s="4">
        <f t="shared" si="18"/>
        <v>0</v>
      </c>
    </row>
    <row r="152" spans="1:23" ht="18" x14ac:dyDescent="0.25">
      <c r="A152" s="44"/>
      <c r="B152" s="5" t="s">
        <v>24</v>
      </c>
      <c r="C152" s="6">
        <v>0.60180131277592097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0.60180131277592097</v>
      </c>
      <c r="M152" s="44"/>
      <c r="N152" s="5" t="s">
        <v>24</v>
      </c>
      <c r="O152" s="6">
        <f>+C152*'Coeficientes emision'!$C$9</f>
        <v>95.114697484234313</v>
      </c>
      <c r="P152" s="6">
        <f>+D152*'Coeficientes emision'!$D$9</f>
        <v>0</v>
      </c>
      <c r="Q152" s="6">
        <f>+E152*'Coeficientes emision'!$E$9</f>
        <v>0</v>
      </c>
      <c r="R152" s="6">
        <f>+F152*'Coeficientes emision'!$F$9</f>
        <v>0</v>
      </c>
      <c r="S152" s="6">
        <f>+G152*'Coeficientes emision'!$G$9</f>
        <v>0</v>
      </c>
      <c r="T152" s="6">
        <f>+H152*'Coeficientes emision'!$H$9</f>
        <v>0</v>
      </c>
      <c r="U152" s="6">
        <f>+I152*'Coeficientes emision'!$I$9</f>
        <v>0</v>
      </c>
      <c r="V152" s="6">
        <f>+J152*'Coeficientes emision'!$J$9</f>
        <v>0</v>
      </c>
      <c r="W152" s="6">
        <f t="shared" si="18"/>
        <v>95.114697484234313</v>
      </c>
    </row>
    <row r="153" spans="1:23" ht="18" x14ac:dyDescent="0.25">
      <c r="A153" s="44"/>
      <c r="B153" s="2" t="s">
        <v>25</v>
      </c>
      <c r="C153" s="3">
        <v>0.16543023100117307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0.16543023100117307</v>
      </c>
      <c r="M153" s="44"/>
      <c r="N153" s="2" t="s">
        <v>25</v>
      </c>
      <c r="O153" s="3">
        <f>+C153*'Coeficientes emision'!$C$10</f>
        <v>26.146248009735405</v>
      </c>
      <c r="P153" s="4">
        <f>+D153*'Coeficientes emision'!$D$10</f>
        <v>0</v>
      </c>
      <c r="Q153" s="4">
        <f>+E153*'Coeficientes emision'!$E$10</f>
        <v>0</v>
      </c>
      <c r="R153" s="4">
        <f>+F153*'Coeficientes emision'!$F$10</f>
        <v>0</v>
      </c>
      <c r="S153" s="4">
        <f>+G153*'Coeficientes emision'!$G$10</f>
        <v>0</v>
      </c>
      <c r="T153" s="4">
        <f>+H153*'Coeficientes emision'!$H$10</f>
        <v>0</v>
      </c>
      <c r="U153" s="4">
        <f>+I153*'Coeficientes emision'!$I$10</f>
        <v>0</v>
      </c>
      <c r="V153" s="4">
        <f>+J153*'Coeficientes emision'!$J$10</f>
        <v>0</v>
      </c>
      <c r="W153" s="4">
        <f t="shared" si="18"/>
        <v>26.146248009735405</v>
      </c>
    </row>
    <row r="154" spans="1:23" ht="18" x14ac:dyDescent="0.25">
      <c r="A154" s="44"/>
      <c r="B154" s="5" t="s">
        <v>26</v>
      </c>
      <c r="C154" s="6">
        <v>8.770841643631748E-2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8.770841643631748E-2</v>
      </c>
      <c r="M154" s="44"/>
      <c r="N154" s="5" t="s">
        <v>26</v>
      </c>
      <c r="O154" s="6">
        <f>+C154*'Coeficientes emision'!$C$11</f>
        <v>13.862315217759978</v>
      </c>
      <c r="P154" s="6">
        <f>+D154*'Coeficientes emision'!$D$11</f>
        <v>0</v>
      </c>
      <c r="Q154" s="6">
        <f>+E154*'Coeficientes emision'!$E$11</f>
        <v>0</v>
      </c>
      <c r="R154" s="6">
        <f>+F154*'Coeficientes emision'!$F$11</f>
        <v>0</v>
      </c>
      <c r="S154" s="6">
        <f>+G154*'Coeficientes emision'!$G$11</f>
        <v>0</v>
      </c>
      <c r="T154" s="6">
        <f>+H154*'Coeficientes emision'!$H$11</f>
        <v>0</v>
      </c>
      <c r="U154" s="6">
        <f>+I154*'Coeficientes emision'!$I$11</f>
        <v>0</v>
      </c>
      <c r="V154" s="6">
        <f>+J154*'Coeficientes emision'!$J$11</f>
        <v>0</v>
      </c>
      <c r="W154" s="6">
        <f t="shared" si="18"/>
        <v>13.862315217759978</v>
      </c>
    </row>
    <row r="155" spans="1:23" ht="18" x14ac:dyDescent="0.25">
      <c r="A155" s="44"/>
      <c r="B155" s="2" t="s">
        <v>33</v>
      </c>
      <c r="C155" s="3">
        <v>1.0985262058608081E-2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1.0985262058608081E-2</v>
      </c>
      <c r="M155" s="44"/>
      <c r="N155" s="2" t="s">
        <v>33</v>
      </c>
      <c r="O155" s="3">
        <f>+C155*'Coeficientes emision'!$C$12</f>
        <v>1.7362206683630073</v>
      </c>
      <c r="P155" s="4">
        <f>+D155*'Coeficientes emision'!$D$12</f>
        <v>0</v>
      </c>
      <c r="Q155" s="4">
        <f>+E155*'Coeficientes emision'!$E$12</f>
        <v>0</v>
      </c>
      <c r="R155" s="4">
        <f>+F155*'Coeficientes emision'!$F$12</f>
        <v>0</v>
      </c>
      <c r="S155" s="4">
        <f>+G155*'Coeficientes emision'!$G$12</f>
        <v>0</v>
      </c>
      <c r="T155" s="4">
        <f>+H155*'Coeficientes emision'!$H$12</f>
        <v>0</v>
      </c>
      <c r="U155" s="4">
        <f>+I155*'Coeficientes emision'!$I$12</f>
        <v>0</v>
      </c>
      <c r="V155" s="4">
        <f>+J155*'Coeficientes emision'!$J$12</f>
        <v>0</v>
      </c>
      <c r="W155" s="4">
        <f t="shared" si="18"/>
        <v>1.7362206683630073</v>
      </c>
    </row>
    <row r="156" spans="1:23" ht="18" x14ac:dyDescent="0.25">
      <c r="A156" s="44"/>
      <c r="B156" s="5" t="s">
        <v>28</v>
      </c>
      <c r="C156" s="6">
        <v>274.13035914658764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274.13035914658764</v>
      </c>
      <c r="M156" s="44"/>
      <c r="N156" s="5" t="s">
        <v>28</v>
      </c>
      <c r="O156" s="6">
        <f>+C156*'Coeficientes emision'!$C$13</f>
        <v>43326.303263118178</v>
      </c>
      <c r="P156" s="6">
        <f>+D156*'Coeficientes emision'!$D$13</f>
        <v>0</v>
      </c>
      <c r="Q156" s="6">
        <f>+E156*'Coeficientes emision'!$E$13</f>
        <v>0</v>
      </c>
      <c r="R156" s="6">
        <f>+F156*'Coeficientes emision'!$F$13</f>
        <v>0</v>
      </c>
      <c r="S156" s="6">
        <f>+G156*'Coeficientes emision'!$G$13</f>
        <v>0</v>
      </c>
      <c r="T156" s="6">
        <f>+H156*'Coeficientes emision'!$H$13</f>
        <v>0</v>
      </c>
      <c r="U156" s="6">
        <f>+I156*'Coeficientes emision'!$I$13</f>
        <v>0</v>
      </c>
      <c r="V156" s="6">
        <f>+J156*'Coeficientes emision'!$J$13</f>
        <v>0</v>
      </c>
      <c r="W156" s="6">
        <f t="shared" si="18"/>
        <v>43326.303263118178</v>
      </c>
    </row>
    <row r="157" spans="1:23" ht="15.75" thickBot="1" x14ac:dyDescent="0.3">
      <c r="A157" s="45"/>
      <c r="B157" s="7" t="s">
        <v>17</v>
      </c>
      <c r="C157" s="8">
        <v>284.52162055559245</v>
      </c>
      <c r="D157" s="9">
        <v>2.6795692470112202</v>
      </c>
      <c r="E157" s="9">
        <v>0</v>
      </c>
      <c r="F157" s="9">
        <v>3.9478967144619306</v>
      </c>
      <c r="G157" s="9">
        <v>0</v>
      </c>
      <c r="H157" s="9">
        <v>0</v>
      </c>
      <c r="I157" s="9">
        <v>0</v>
      </c>
      <c r="J157" s="9">
        <v>0</v>
      </c>
      <c r="K157" s="9">
        <v>291.1490865170656</v>
      </c>
      <c r="M157" s="45"/>
      <c r="N157" s="7" t="s">
        <v>17</v>
      </c>
      <c r="O157" s="8">
        <f t="shared" ref="O157:W157" si="19">SUM(O147:O156)</f>
        <v>44968.642128811392</v>
      </c>
      <c r="P157" s="9">
        <f t="shared" si="19"/>
        <v>169.08081948640799</v>
      </c>
      <c r="Q157" s="9">
        <f t="shared" si="19"/>
        <v>0</v>
      </c>
      <c r="R157" s="9">
        <f t="shared" si="19"/>
        <v>442.16443201973624</v>
      </c>
      <c r="S157" s="9">
        <f t="shared" si="19"/>
        <v>0</v>
      </c>
      <c r="T157" s="9">
        <f t="shared" si="19"/>
        <v>0</v>
      </c>
      <c r="U157" s="9">
        <f t="shared" si="19"/>
        <v>0</v>
      </c>
      <c r="V157" s="9">
        <f t="shared" si="19"/>
        <v>0</v>
      </c>
      <c r="W157" s="9">
        <f t="shared" si="19"/>
        <v>45579.88738031753</v>
      </c>
    </row>
    <row r="160" spans="1:23" ht="15.75" thickBot="1" x14ac:dyDescent="0.3"/>
    <row r="161" spans="1:23" x14ac:dyDescent="0.25">
      <c r="A161" s="41" t="s">
        <v>55</v>
      </c>
      <c r="B161" s="41"/>
      <c r="C161" s="42" t="s">
        <v>9</v>
      </c>
      <c r="D161" s="42"/>
      <c r="E161" s="42"/>
      <c r="F161" s="42"/>
      <c r="G161" s="42"/>
      <c r="H161" s="42"/>
      <c r="I161" s="42"/>
      <c r="J161" s="42"/>
      <c r="K161" s="42"/>
      <c r="M161" s="41" t="str">
        <f>+A161</f>
        <v>DEPARTAMENTO DE ICA</v>
      </c>
      <c r="N161" s="41"/>
      <c r="O161" s="42" t="s">
        <v>9</v>
      </c>
      <c r="P161" s="42"/>
      <c r="Q161" s="42"/>
      <c r="R161" s="42"/>
      <c r="S161" s="42"/>
      <c r="T161" s="42"/>
      <c r="U161" s="42"/>
      <c r="V161" s="42"/>
      <c r="W161" s="42"/>
    </row>
    <row r="162" spans="1:23" ht="15" customHeight="1" x14ac:dyDescent="0.25">
      <c r="A162" s="43" t="s">
        <v>30</v>
      </c>
      <c r="B162" s="43"/>
      <c r="C162" s="1" t="s">
        <v>43</v>
      </c>
      <c r="D162" s="1" t="s">
        <v>10</v>
      </c>
      <c r="E162" s="1" t="s">
        <v>11</v>
      </c>
      <c r="F162" s="1" t="s">
        <v>12</v>
      </c>
      <c r="G162" s="1" t="s">
        <v>13</v>
      </c>
      <c r="H162" s="1" t="s">
        <v>14</v>
      </c>
      <c r="I162" s="1" t="s">
        <v>15</v>
      </c>
      <c r="J162" s="1" t="s">
        <v>16</v>
      </c>
      <c r="K162" s="1" t="s">
        <v>17</v>
      </c>
      <c r="M162" s="43" t="s">
        <v>39</v>
      </c>
      <c r="N162" s="43"/>
      <c r="O162" s="1" t="s">
        <v>38</v>
      </c>
      <c r="P162" s="1" t="s">
        <v>10</v>
      </c>
      <c r="Q162" s="1" t="s">
        <v>11</v>
      </c>
      <c r="R162" s="1" t="s">
        <v>12</v>
      </c>
      <c r="S162" s="1" t="s">
        <v>13</v>
      </c>
      <c r="T162" s="1" t="s">
        <v>14</v>
      </c>
      <c r="U162" s="1" t="s">
        <v>15</v>
      </c>
      <c r="V162" s="1" t="s">
        <v>16</v>
      </c>
      <c r="W162" s="1" t="s">
        <v>17</v>
      </c>
    </row>
    <row r="163" spans="1:23" x14ac:dyDescent="0.25">
      <c r="A163" s="44" t="s">
        <v>18</v>
      </c>
      <c r="B163" s="2" t="s">
        <v>19</v>
      </c>
      <c r="C163" s="3">
        <v>6.9258692034875935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6.9258692034875935</v>
      </c>
      <c r="M163" s="44" t="s">
        <v>18</v>
      </c>
      <c r="N163" s="2" t="s">
        <v>19</v>
      </c>
      <c r="O163" s="3">
        <f>+C163*'Coeficientes emision'!$C$4</f>
        <v>1094.6336276112143</v>
      </c>
      <c r="P163" s="4">
        <f>+D163*'Coeficientes emision'!$D$4</f>
        <v>0</v>
      </c>
      <c r="Q163" s="4">
        <f>+E163*'Coeficientes emision'!$E$4</f>
        <v>0</v>
      </c>
      <c r="R163" s="4">
        <f>+F163*'Coeficientes emision'!$F$4</f>
        <v>0</v>
      </c>
      <c r="S163" s="4">
        <f>+G163*'Coeficientes emision'!$G$4</f>
        <v>0</v>
      </c>
      <c r="T163" s="4">
        <f>+H163*'Coeficientes emision'!$H$4</f>
        <v>0</v>
      </c>
      <c r="U163" s="4">
        <f>+I163*'Coeficientes emision'!$I$4</f>
        <v>0</v>
      </c>
      <c r="V163" s="4">
        <f>+J163*'Coeficientes emision'!$J$4</f>
        <v>0</v>
      </c>
      <c r="W163" s="4">
        <f t="shared" ref="W163:W172" si="20">SUM(O163:V163)</f>
        <v>1094.6336276112143</v>
      </c>
    </row>
    <row r="164" spans="1:23" ht="18" x14ac:dyDescent="0.25">
      <c r="A164" s="44"/>
      <c r="B164" s="5" t="s">
        <v>20</v>
      </c>
      <c r="C164" s="6">
        <v>0</v>
      </c>
      <c r="D164" s="6">
        <v>0.13525599575461084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0.13525599575461084</v>
      </c>
      <c r="M164" s="44"/>
      <c r="N164" s="5" t="s">
        <v>20</v>
      </c>
      <c r="O164" s="6">
        <f>+C164*'Coeficientes emision'!$C$5</f>
        <v>0</v>
      </c>
      <c r="P164" s="6">
        <f>+D164*'Coeficientes emision'!$D$5</f>
        <v>8.5346533321159441</v>
      </c>
      <c r="Q164" s="6">
        <f>+E164*'Coeficientes emision'!$E$5</f>
        <v>0</v>
      </c>
      <c r="R164" s="6">
        <f>+F164*'Coeficientes emision'!$F$5</f>
        <v>0</v>
      </c>
      <c r="S164" s="6">
        <f>+G164*'Coeficientes emision'!$G$5</f>
        <v>0</v>
      </c>
      <c r="T164" s="6">
        <f>+H164*'Coeficientes emision'!$H$5</f>
        <v>0</v>
      </c>
      <c r="U164" s="6">
        <f>+I164*'Coeficientes emision'!$I$5</f>
        <v>0</v>
      </c>
      <c r="V164" s="6">
        <f>+J164*'Coeficientes emision'!$J$5</f>
        <v>0</v>
      </c>
      <c r="W164" s="6">
        <f t="shared" si="20"/>
        <v>8.5346533321159441</v>
      </c>
    </row>
    <row r="165" spans="1:23" ht="18" x14ac:dyDescent="0.25">
      <c r="A165" s="44"/>
      <c r="B165" s="2" t="s">
        <v>21</v>
      </c>
      <c r="C165" s="3">
        <v>0.24025049530443268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0.24025049530443268</v>
      </c>
      <c r="M165" s="44"/>
      <c r="N165" s="2" t="s">
        <v>21</v>
      </c>
      <c r="O165" s="3">
        <f>+C165*'Coeficientes emision'!$C$6</f>
        <v>37.97159078286559</v>
      </c>
      <c r="P165" s="4">
        <f>+D165*'Coeficientes emision'!$D$6</f>
        <v>0</v>
      </c>
      <c r="Q165" s="4">
        <f>+E165*'Coeficientes emision'!$E$6</f>
        <v>0</v>
      </c>
      <c r="R165" s="4">
        <f>+F165*'Coeficientes emision'!$F$6</f>
        <v>0</v>
      </c>
      <c r="S165" s="4">
        <f>+G165*'Coeficientes emision'!$G$6</f>
        <v>0</v>
      </c>
      <c r="T165" s="4">
        <f>+H165*'Coeficientes emision'!$H$6</f>
        <v>0</v>
      </c>
      <c r="U165" s="4">
        <f>+I165*'Coeficientes emision'!$I$6</f>
        <v>0</v>
      </c>
      <c r="V165" s="4">
        <f>+J165*'Coeficientes emision'!$J$6</f>
        <v>0</v>
      </c>
      <c r="W165" s="4">
        <f t="shared" si="20"/>
        <v>37.97159078286559</v>
      </c>
    </row>
    <row r="166" spans="1:23" ht="18" x14ac:dyDescent="0.25">
      <c r="A166" s="44"/>
      <c r="B166" s="5" t="s">
        <v>22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M166" s="44"/>
      <c r="N166" s="5" t="s">
        <v>22</v>
      </c>
      <c r="O166" s="6">
        <f>+C166*'Coeficientes emision'!$C$7</f>
        <v>0</v>
      </c>
      <c r="P166" s="6">
        <f>+D166*'Coeficientes emision'!$D$7</f>
        <v>0</v>
      </c>
      <c r="Q166" s="6">
        <f>+E166*'Coeficientes emision'!$E$7</f>
        <v>0</v>
      </c>
      <c r="R166" s="6">
        <f>+F166*'Coeficientes emision'!$F$7</f>
        <v>0</v>
      </c>
      <c r="S166" s="6">
        <f>+G166*'Coeficientes emision'!$G$7</f>
        <v>0</v>
      </c>
      <c r="T166" s="6">
        <f>+H166*'Coeficientes emision'!$H$7</f>
        <v>0</v>
      </c>
      <c r="U166" s="6">
        <f>+I166*'Coeficientes emision'!$I$7</f>
        <v>0</v>
      </c>
      <c r="V166" s="6">
        <f>+J166*'Coeficientes emision'!$J$7</f>
        <v>0</v>
      </c>
      <c r="W166" s="6">
        <f t="shared" si="20"/>
        <v>0</v>
      </c>
    </row>
    <row r="167" spans="1:23" ht="18" x14ac:dyDescent="0.25">
      <c r="A167" s="44"/>
      <c r="B167" s="2" t="s">
        <v>23</v>
      </c>
      <c r="C167" s="3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M167" s="44"/>
      <c r="N167" s="2" t="s">
        <v>23</v>
      </c>
      <c r="O167" s="3">
        <f>+C167*'Coeficientes emision'!$C$8</f>
        <v>0</v>
      </c>
      <c r="P167" s="4">
        <f>+D167*'Coeficientes emision'!$D$8</f>
        <v>0</v>
      </c>
      <c r="Q167" s="4">
        <f>+E167*'Coeficientes emision'!$E$8</f>
        <v>0</v>
      </c>
      <c r="R167" s="4">
        <f>+F167*'Coeficientes emision'!$F$8</f>
        <v>0</v>
      </c>
      <c r="S167" s="4">
        <f>+G167*'Coeficientes emision'!$G$8</f>
        <v>0</v>
      </c>
      <c r="T167" s="4">
        <f>+H167*'Coeficientes emision'!$H$8</f>
        <v>0</v>
      </c>
      <c r="U167" s="4">
        <f>+I167*'Coeficientes emision'!$I$8</f>
        <v>0</v>
      </c>
      <c r="V167" s="4">
        <f>+J167*'Coeficientes emision'!$J$8</f>
        <v>0</v>
      </c>
      <c r="W167" s="4">
        <f t="shared" si="20"/>
        <v>0</v>
      </c>
    </row>
    <row r="168" spans="1:23" ht="18" x14ac:dyDescent="0.25">
      <c r="A168" s="44"/>
      <c r="B168" s="5" t="s">
        <v>24</v>
      </c>
      <c r="C168" s="6">
        <v>0.12108624963343408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0.12108624963343408</v>
      </c>
      <c r="M168" s="44"/>
      <c r="N168" s="5" t="s">
        <v>24</v>
      </c>
      <c r="O168" s="6">
        <f>+C168*'Coeficientes emision'!$C$9</f>
        <v>19.137681754564259</v>
      </c>
      <c r="P168" s="6">
        <f>+D168*'Coeficientes emision'!$D$9</f>
        <v>0</v>
      </c>
      <c r="Q168" s="6">
        <f>+E168*'Coeficientes emision'!$E$9</f>
        <v>0</v>
      </c>
      <c r="R168" s="6">
        <f>+F168*'Coeficientes emision'!$F$9</f>
        <v>0</v>
      </c>
      <c r="S168" s="6">
        <f>+G168*'Coeficientes emision'!$G$9</f>
        <v>0</v>
      </c>
      <c r="T168" s="6">
        <f>+H168*'Coeficientes emision'!$H$9</f>
        <v>0</v>
      </c>
      <c r="U168" s="6">
        <f>+I168*'Coeficientes emision'!$I$9</f>
        <v>0</v>
      </c>
      <c r="V168" s="6">
        <f>+J168*'Coeficientes emision'!$J$9</f>
        <v>0</v>
      </c>
      <c r="W168" s="6">
        <f t="shared" si="20"/>
        <v>19.137681754564259</v>
      </c>
    </row>
    <row r="169" spans="1:23" ht="18" x14ac:dyDescent="0.25">
      <c r="A169" s="44"/>
      <c r="B169" s="2" t="s">
        <v>25</v>
      </c>
      <c r="C169" s="3">
        <v>2.3179367786971661E-2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2.3179367786971661E-2</v>
      </c>
      <c r="M169" s="44"/>
      <c r="N169" s="2" t="s">
        <v>25</v>
      </c>
      <c r="O169" s="3">
        <f>+C169*'Coeficientes emision'!$C$10</f>
        <v>3.6634990787308714</v>
      </c>
      <c r="P169" s="4">
        <f>+D169*'Coeficientes emision'!$D$10</f>
        <v>0</v>
      </c>
      <c r="Q169" s="4">
        <f>+E169*'Coeficientes emision'!$E$10</f>
        <v>0</v>
      </c>
      <c r="R169" s="4">
        <f>+F169*'Coeficientes emision'!$F$10</f>
        <v>0</v>
      </c>
      <c r="S169" s="4">
        <f>+G169*'Coeficientes emision'!$G$10</f>
        <v>0</v>
      </c>
      <c r="T169" s="4">
        <f>+H169*'Coeficientes emision'!$H$10</f>
        <v>0</v>
      </c>
      <c r="U169" s="4">
        <f>+I169*'Coeficientes emision'!$I$10</f>
        <v>0</v>
      </c>
      <c r="V169" s="4">
        <f>+J169*'Coeficientes emision'!$J$10</f>
        <v>0</v>
      </c>
      <c r="W169" s="4">
        <f t="shared" si="20"/>
        <v>3.6634990787308714</v>
      </c>
    </row>
    <row r="170" spans="1:23" ht="18" x14ac:dyDescent="0.25">
      <c r="A170" s="44"/>
      <c r="B170" s="5" t="s">
        <v>26</v>
      </c>
      <c r="C170" s="6">
        <v>9.5331396536798882E-2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9.5331396536798882E-2</v>
      </c>
      <c r="M170" s="44"/>
      <c r="N170" s="5" t="s">
        <v>26</v>
      </c>
      <c r="O170" s="6">
        <f>+C170*'Coeficientes emision'!$C$11</f>
        <v>15.067127222641064</v>
      </c>
      <c r="P170" s="6">
        <f>+D170*'Coeficientes emision'!$D$11</f>
        <v>0</v>
      </c>
      <c r="Q170" s="6">
        <f>+E170*'Coeficientes emision'!$E$11</f>
        <v>0</v>
      </c>
      <c r="R170" s="6">
        <f>+F170*'Coeficientes emision'!$F$11</f>
        <v>0</v>
      </c>
      <c r="S170" s="6">
        <f>+G170*'Coeficientes emision'!$G$11</f>
        <v>0</v>
      </c>
      <c r="T170" s="6">
        <f>+H170*'Coeficientes emision'!$H$11</f>
        <v>0</v>
      </c>
      <c r="U170" s="6">
        <f>+I170*'Coeficientes emision'!$I$11</f>
        <v>0</v>
      </c>
      <c r="V170" s="6">
        <f>+J170*'Coeficientes emision'!$J$11</f>
        <v>0</v>
      </c>
      <c r="W170" s="6">
        <f t="shared" si="20"/>
        <v>15.067127222641064</v>
      </c>
    </row>
    <row r="171" spans="1:23" ht="18" x14ac:dyDescent="0.25">
      <c r="A171" s="44"/>
      <c r="B171" s="2" t="s">
        <v>33</v>
      </c>
      <c r="C171" s="3">
        <v>2.0693350160089549E-3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2.0693350160089549E-3</v>
      </c>
      <c r="M171" s="44"/>
      <c r="N171" s="2" t="s">
        <v>33</v>
      </c>
      <c r="O171" s="3">
        <f>+C171*'Coeficientes emision'!$C$12</f>
        <v>0.32705839928021535</v>
      </c>
      <c r="P171" s="4">
        <f>+D171*'Coeficientes emision'!$D$12</f>
        <v>0</v>
      </c>
      <c r="Q171" s="4">
        <f>+E171*'Coeficientes emision'!$E$12</f>
        <v>0</v>
      </c>
      <c r="R171" s="4">
        <f>+F171*'Coeficientes emision'!$F$12</f>
        <v>0</v>
      </c>
      <c r="S171" s="4">
        <f>+G171*'Coeficientes emision'!$G$12</f>
        <v>0</v>
      </c>
      <c r="T171" s="4">
        <f>+H171*'Coeficientes emision'!$H$12</f>
        <v>0</v>
      </c>
      <c r="U171" s="4">
        <f>+I171*'Coeficientes emision'!$I$12</f>
        <v>0</v>
      </c>
      <c r="V171" s="4">
        <f>+J171*'Coeficientes emision'!$J$12</f>
        <v>0</v>
      </c>
      <c r="W171" s="4">
        <f t="shared" si="20"/>
        <v>0.32705839928021535</v>
      </c>
    </row>
    <row r="172" spans="1:23" ht="18" x14ac:dyDescent="0.25">
      <c r="A172" s="44"/>
      <c r="B172" s="5" t="s">
        <v>28</v>
      </c>
      <c r="C172" s="6">
        <v>56.32017729958477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56.32017729958477</v>
      </c>
      <c r="M172" s="44"/>
      <c r="N172" s="5" t="s">
        <v>28</v>
      </c>
      <c r="O172" s="6">
        <f>+C172*'Coeficientes emision'!$C$13</f>
        <v>8901.4040221993728</v>
      </c>
      <c r="P172" s="6">
        <f>+D172*'Coeficientes emision'!$D$13</f>
        <v>0</v>
      </c>
      <c r="Q172" s="6">
        <f>+E172*'Coeficientes emision'!$E$13</f>
        <v>0</v>
      </c>
      <c r="R172" s="6">
        <f>+F172*'Coeficientes emision'!$F$13</f>
        <v>0</v>
      </c>
      <c r="S172" s="6">
        <f>+G172*'Coeficientes emision'!$G$13</f>
        <v>0</v>
      </c>
      <c r="T172" s="6">
        <f>+H172*'Coeficientes emision'!$H$13</f>
        <v>0</v>
      </c>
      <c r="U172" s="6">
        <f>+I172*'Coeficientes emision'!$I$13</f>
        <v>0</v>
      </c>
      <c r="V172" s="6">
        <f>+J172*'Coeficientes emision'!$J$13</f>
        <v>0</v>
      </c>
      <c r="W172" s="6">
        <f t="shared" si="20"/>
        <v>8901.4040221993728</v>
      </c>
    </row>
    <row r="173" spans="1:23" ht="15.75" thickBot="1" x14ac:dyDescent="0.3">
      <c r="A173" s="45"/>
      <c r="B173" s="7" t="s">
        <v>17</v>
      </c>
      <c r="C173" s="8">
        <v>63.727963347350013</v>
      </c>
      <c r="D173" s="9">
        <v>0.13525599575461084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63.863219343104618</v>
      </c>
      <c r="M173" s="45"/>
      <c r="N173" s="7" t="s">
        <v>17</v>
      </c>
      <c r="O173" s="8">
        <f t="shared" ref="O173:W173" si="21">SUM(O163:O172)</f>
        <v>10072.204607048669</v>
      </c>
      <c r="P173" s="9">
        <f t="shared" si="21"/>
        <v>8.5346533321159441</v>
      </c>
      <c r="Q173" s="9">
        <f t="shared" si="21"/>
        <v>0</v>
      </c>
      <c r="R173" s="9">
        <f t="shared" si="21"/>
        <v>0</v>
      </c>
      <c r="S173" s="9">
        <f t="shared" si="21"/>
        <v>0</v>
      </c>
      <c r="T173" s="9">
        <f t="shared" si="21"/>
        <v>0</v>
      </c>
      <c r="U173" s="9">
        <f t="shared" si="21"/>
        <v>0</v>
      </c>
      <c r="V173" s="9">
        <f t="shared" si="21"/>
        <v>0</v>
      </c>
      <c r="W173" s="9">
        <f t="shared" si="21"/>
        <v>10080.739260380786</v>
      </c>
    </row>
    <row r="175" spans="1:23" ht="15.75" thickBot="1" x14ac:dyDescent="0.3"/>
    <row r="176" spans="1:23" x14ac:dyDescent="0.25">
      <c r="A176" s="41" t="s">
        <v>56</v>
      </c>
      <c r="B176" s="41"/>
      <c r="C176" s="42" t="s">
        <v>9</v>
      </c>
      <c r="D176" s="42"/>
      <c r="E176" s="42"/>
      <c r="F176" s="42"/>
      <c r="G176" s="42"/>
      <c r="H176" s="42"/>
      <c r="I176" s="42"/>
      <c r="J176" s="42"/>
      <c r="K176" s="42"/>
      <c r="M176" s="41" t="str">
        <f>+A176</f>
        <v>DEPARTAMENTO DE JUNÍN</v>
      </c>
      <c r="N176" s="41"/>
      <c r="O176" s="42" t="s">
        <v>9</v>
      </c>
      <c r="P176" s="42"/>
      <c r="Q176" s="42"/>
      <c r="R176" s="42"/>
      <c r="S176" s="42"/>
      <c r="T176" s="42"/>
      <c r="U176" s="42"/>
      <c r="V176" s="42"/>
      <c r="W176" s="42"/>
    </row>
    <row r="177" spans="1:23" ht="15" customHeight="1" x14ac:dyDescent="0.25">
      <c r="A177" s="43" t="s">
        <v>30</v>
      </c>
      <c r="B177" s="43"/>
      <c r="C177" s="1" t="s">
        <v>43</v>
      </c>
      <c r="D177" s="1" t="s">
        <v>10</v>
      </c>
      <c r="E177" s="1" t="s">
        <v>11</v>
      </c>
      <c r="F177" s="1" t="s">
        <v>12</v>
      </c>
      <c r="G177" s="1" t="s">
        <v>13</v>
      </c>
      <c r="H177" s="1" t="s">
        <v>14</v>
      </c>
      <c r="I177" s="1" t="s">
        <v>15</v>
      </c>
      <c r="J177" s="1" t="s">
        <v>16</v>
      </c>
      <c r="K177" s="1" t="s">
        <v>17</v>
      </c>
      <c r="M177" s="43" t="s">
        <v>39</v>
      </c>
      <c r="N177" s="43"/>
      <c r="O177" s="1" t="s">
        <v>38</v>
      </c>
      <c r="P177" s="1" t="s">
        <v>10</v>
      </c>
      <c r="Q177" s="1" t="s">
        <v>11</v>
      </c>
      <c r="R177" s="1" t="s">
        <v>12</v>
      </c>
      <c r="S177" s="1" t="s">
        <v>13</v>
      </c>
      <c r="T177" s="1" t="s">
        <v>14</v>
      </c>
      <c r="U177" s="1" t="s">
        <v>15</v>
      </c>
      <c r="V177" s="1" t="s">
        <v>16</v>
      </c>
      <c r="W177" s="1" t="s">
        <v>17</v>
      </c>
    </row>
    <row r="178" spans="1:23" x14ac:dyDescent="0.25">
      <c r="A178" s="44" t="s">
        <v>18</v>
      </c>
      <c r="B178" s="2" t="s">
        <v>19</v>
      </c>
      <c r="C178" s="3">
        <v>6.3675179603387928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6.3675179603387928</v>
      </c>
      <c r="M178" s="44" t="s">
        <v>18</v>
      </c>
      <c r="N178" s="2" t="s">
        <v>19</v>
      </c>
      <c r="O178" s="3">
        <f>+C178*'Coeficientes emision'!$C$4</f>
        <v>1006.3862136315463</v>
      </c>
      <c r="P178" s="4">
        <f>+D178*'Coeficientes emision'!$D$4</f>
        <v>0</v>
      </c>
      <c r="Q178" s="4">
        <f>+E178*'Coeficientes emision'!$E$4</f>
        <v>0</v>
      </c>
      <c r="R178" s="4">
        <f>+F178*'Coeficientes emision'!$F$4</f>
        <v>0</v>
      </c>
      <c r="S178" s="4">
        <f>+G178*'Coeficientes emision'!$G$4</f>
        <v>0</v>
      </c>
      <c r="T178" s="4">
        <f>+H178*'Coeficientes emision'!$H$4</f>
        <v>0</v>
      </c>
      <c r="U178" s="4">
        <f>+I178*'Coeficientes emision'!$I$4</f>
        <v>0</v>
      </c>
      <c r="V178" s="4">
        <f>+J178*'Coeficientes emision'!$J$4</f>
        <v>0</v>
      </c>
      <c r="W178" s="4">
        <f t="shared" ref="W178:W187" si="22">SUM(O178:V178)</f>
        <v>1006.3862136315463</v>
      </c>
    </row>
    <row r="179" spans="1:23" ht="18" x14ac:dyDescent="0.25">
      <c r="A179" s="44"/>
      <c r="B179" s="5" t="s">
        <v>20</v>
      </c>
      <c r="C179" s="6">
        <v>1.0141466567149779</v>
      </c>
      <c r="D179" s="6">
        <v>0.25463078081505913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1.2687774375300371</v>
      </c>
      <c r="M179" s="44"/>
      <c r="N179" s="5" t="s">
        <v>20</v>
      </c>
      <c r="O179" s="6">
        <f>+C179*'Coeficientes emision'!$C$5</f>
        <v>160.28587909380227</v>
      </c>
      <c r="P179" s="6">
        <f>+D179*'Coeficientes emision'!$D$5</f>
        <v>16.067202269430233</v>
      </c>
      <c r="Q179" s="6">
        <f>+E179*'Coeficientes emision'!$E$5</f>
        <v>0</v>
      </c>
      <c r="R179" s="6">
        <f>+F179*'Coeficientes emision'!$F$5</f>
        <v>0</v>
      </c>
      <c r="S179" s="6">
        <f>+G179*'Coeficientes emision'!$G$5</f>
        <v>0</v>
      </c>
      <c r="T179" s="6">
        <f>+H179*'Coeficientes emision'!$H$5</f>
        <v>0</v>
      </c>
      <c r="U179" s="6">
        <f>+I179*'Coeficientes emision'!$I$5</f>
        <v>0</v>
      </c>
      <c r="V179" s="6">
        <f>+J179*'Coeficientes emision'!$J$5</f>
        <v>0</v>
      </c>
      <c r="W179" s="6">
        <f t="shared" si="22"/>
        <v>176.35308136323249</v>
      </c>
    </row>
    <row r="180" spans="1:23" ht="18" x14ac:dyDescent="0.25">
      <c r="A180" s="44"/>
      <c r="B180" s="2" t="s">
        <v>21</v>
      </c>
      <c r="C180" s="3">
        <v>0.26052004882074498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0.26052004882074498</v>
      </c>
      <c r="M180" s="44"/>
      <c r="N180" s="2" t="s">
        <v>21</v>
      </c>
      <c r="O180" s="3">
        <f>+C180*'Coeficientes emision'!$C$6</f>
        <v>41.175193716118748</v>
      </c>
      <c r="P180" s="4">
        <f>+D180*'Coeficientes emision'!$D$6</f>
        <v>0</v>
      </c>
      <c r="Q180" s="4">
        <f>+E180*'Coeficientes emision'!$E$6</f>
        <v>0</v>
      </c>
      <c r="R180" s="4">
        <f>+F180*'Coeficientes emision'!$F$6</f>
        <v>0</v>
      </c>
      <c r="S180" s="4">
        <f>+G180*'Coeficientes emision'!$G$6</f>
        <v>0</v>
      </c>
      <c r="T180" s="4">
        <f>+H180*'Coeficientes emision'!$H$6</f>
        <v>0</v>
      </c>
      <c r="U180" s="4">
        <f>+I180*'Coeficientes emision'!$I$6</f>
        <v>0</v>
      </c>
      <c r="V180" s="4">
        <f>+J180*'Coeficientes emision'!$J$6</f>
        <v>0</v>
      </c>
      <c r="W180" s="4">
        <f t="shared" si="22"/>
        <v>41.175193716118748</v>
      </c>
    </row>
    <row r="181" spans="1:23" ht="18" x14ac:dyDescent="0.25">
      <c r="A181" s="44"/>
      <c r="B181" s="5" t="s">
        <v>22</v>
      </c>
      <c r="C181" s="6">
        <v>0</v>
      </c>
      <c r="D181" s="6">
        <v>0</v>
      </c>
      <c r="E181" s="6">
        <v>0</v>
      </c>
      <c r="F181" s="6">
        <v>6.8136536895709421</v>
      </c>
      <c r="G181" s="6">
        <v>0</v>
      </c>
      <c r="H181" s="6">
        <v>0</v>
      </c>
      <c r="I181" s="6">
        <v>0</v>
      </c>
      <c r="J181" s="6">
        <v>0</v>
      </c>
      <c r="K181" s="6">
        <v>6.8136536895709421</v>
      </c>
      <c r="M181" s="44"/>
      <c r="N181" s="5" t="s">
        <v>22</v>
      </c>
      <c r="O181" s="6">
        <f>+C181*'Coeficientes emision'!$C$7</f>
        <v>0</v>
      </c>
      <c r="P181" s="6">
        <f>+D181*'Coeficientes emision'!$D$7</f>
        <v>0</v>
      </c>
      <c r="Q181" s="6">
        <f>+E181*'Coeficientes emision'!$E$7</f>
        <v>0</v>
      </c>
      <c r="R181" s="6">
        <f>+F181*'Coeficientes emision'!$F$7</f>
        <v>763.12921323194553</v>
      </c>
      <c r="S181" s="6">
        <f>+G181*'Coeficientes emision'!$G$7</f>
        <v>0</v>
      </c>
      <c r="T181" s="6">
        <f>+H181*'Coeficientes emision'!$H$7</f>
        <v>0</v>
      </c>
      <c r="U181" s="6">
        <f>+I181*'Coeficientes emision'!$I$7</f>
        <v>0</v>
      </c>
      <c r="V181" s="6">
        <f>+J181*'Coeficientes emision'!$J$7</f>
        <v>0</v>
      </c>
      <c r="W181" s="6">
        <f t="shared" si="22"/>
        <v>763.12921323194553</v>
      </c>
    </row>
    <row r="182" spans="1:23" ht="18" x14ac:dyDescent="0.25">
      <c r="A182" s="44"/>
      <c r="B182" s="2" t="s">
        <v>23</v>
      </c>
      <c r="C182" s="3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M182" s="44"/>
      <c r="N182" s="2" t="s">
        <v>23</v>
      </c>
      <c r="O182" s="3">
        <f>+C182*'Coeficientes emision'!$C$8</f>
        <v>0</v>
      </c>
      <c r="P182" s="4">
        <f>+D182*'Coeficientes emision'!$D$8</f>
        <v>0</v>
      </c>
      <c r="Q182" s="4">
        <f>+E182*'Coeficientes emision'!$E$8</f>
        <v>0</v>
      </c>
      <c r="R182" s="4">
        <f>+F182*'Coeficientes emision'!$F$8</f>
        <v>0</v>
      </c>
      <c r="S182" s="4">
        <f>+G182*'Coeficientes emision'!$G$8</f>
        <v>0</v>
      </c>
      <c r="T182" s="4">
        <f>+H182*'Coeficientes emision'!$H$8</f>
        <v>0</v>
      </c>
      <c r="U182" s="4">
        <f>+I182*'Coeficientes emision'!$I$8</f>
        <v>0</v>
      </c>
      <c r="V182" s="4">
        <f>+J182*'Coeficientes emision'!$J$8</f>
        <v>0</v>
      </c>
      <c r="W182" s="4">
        <f t="shared" si="22"/>
        <v>0</v>
      </c>
    </row>
    <row r="183" spans="1:23" ht="18" x14ac:dyDescent="0.25">
      <c r="A183" s="44"/>
      <c r="B183" s="5" t="s">
        <v>24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M183" s="44"/>
      <c r="N183" s="5" t="s">
        <v>24</v>
      </c>
      <c r="O183" s="6">
        <f>+C183*'Coeficientes emision'!$C$9</f>
        <v>0</v>
      </c>
      <c r="P183" s="6">
        <f>+D183*'Coeficientes emision'!$D$9</f>
        <v>0</v>
      </c>
      <c r="Q183" s="6">
        <f>+E183*'Coeficientes emision'!$E$9</f>
        <v>0</v>
      </c>
      <c r="R183" s="6">
        <f>+F183*'Coeficientes emision'!$F$9</f>
        <v>0</v>
      </c>
      <c r="S183" s="6">
        <f>+G183*'Coeficientes emision'!$G$9</f>
        <v>0</v>
      </c>
      <c r="T183" s="6">
        <f>+H183*'Coeficientes emision'!$H$9</f>
        <v>0</v>
      </c>
      <c r="U183" s="6">
        <f>+I183*'Coeficientes emision'!$I$9</f>
        <v>0</v>
      </c>
      <c r="V183" s="6">
        <f>+J183*'Coeficientes emision'!$J$9</f>
        <v>0</v>
      </c>
      <c r="W183" s="6">
        <f t="shared" si="22"/>
        <v>0</v>
      </c>
    </row>
    <row r="184" spans="1:23" ht="18" x14ac:dyDescent="0.25">
      <c r="A184" s="44"/>
      <c r="B184" s="2" t="s">
        <v>25</v>
      </c>
      <c r="C184" s="3">
        <v>0.12570092355600945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0.12570092355600945</v>
      </c>
      <c r="M184" s="44"/>
      <c r="N184" s="2" t="s">
        <v>25</v>
      </c>
      <c r="O184" s="3">
        <f>+C184*'Coeficientes emision'!$C$10</f>
        <v>19.867030968027297</v>
      </c>
      <c r="P184" s="4">
        <f>+D184*'Coeficientes emision'!$D$10</f>
        <v>0</v>
      </c>
      <c r="Q184" s="4">
        <f>+E184*'Coeficientes emision'!$E$10</f>
        <v>0</v>
      </c>
      <c r="R184" s="4">
        <f>+F184*'Coeficientes emision'!$F$10</f>
        <v>0</v>
      </c>
      <c r="S184" s="4">
        <f>+G184*'Coeficientes emision'!$G$10</f>
        <v>0</v>
      </c>
      <c r="T184" s="4">
        <f>+H184*'Coeficientes emision'!$H$10</f>
        <v>0</v>
      </c>
      <c r="U184" s="4">
        <f>+I184*'Coeficientes emision'!$I$10</f>
        <v>0</v>
      </c>
      <c r="V184" s="4">
        <f>+J184*'Coeficientes emision'!$J$10</f>
        <v>0</v>
      </c>
      <c r="W184" s="4">
        <f t="shared" si="22"/>
        <v>19.867030968027297</v>
      </c>
    </row>
    <row r="185" spans="1:23" ht="18" x14ac:dyDescent="0.25">
      <c r="A185" s="44"/>
      <c r="B185" s="5" t="s">
        <v>26</v>
      </c>
      <c r="C185" s="6">
        <v>0.26133055563929841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0.26133055563929841</v>
      </c>
      <c r="M185" s="44"/>
      <c r="N185" s="5" t="s">
        <v>26</v>
      </c>
      <c r="O185" s="6">
        <f>+C185*'Coeficientes emision'!$C$11</f>
        <v>41.303294318791117</v>
      </c>
      <c r="P185" s="6">
        <f>+D185*'Coeficientes emision'!$D$11</f>
        <v>0</v>
      </c>
      <c r="Q185" s="6">
        <f>+E185*'Coeficientes emision'!$E$11</f>
        <v>0</v>
      </c>
      <c r="R185" s="6">
        <f>+F185*'Coeficientes emision'!$F$11</f>
        <v>0</v>
      </c>
      <c r="S185" s="6">
        <f>+G185*'Coeficientes emision'!$G$11</f>
        <v>0</v>
      </c>
      <c r="T185" s="6">
        <f>+H185*'Coeficientes emision'!$H$11</f>
        <v>0</v>
      </c>
      <c r="U185" s="6">
        <f>+I185*'Coeficientes emision'!$I$11</f>
        <v>0</v>
      </c>
      <c r="V185" s="6">
        <f>+J185*'Coeficientes emision'!$J$11</f>
        <v>0</v>
      </c>
      <c r="W185" s="6">
        <f t="shared" si="22"/>
        <v>41.303294318791117</v>
      </c>
    </row>
    <row r="186" spans="1:23" ht="18" x14ac:dyDescent="0.25">
      <c r="A186" s="44"/>
      <c r="B186" s="2" t="s">
        <v>33</v>
      </c>
      <c r="C186" s="3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M186" s="44"/>
      <c r="N186" s="2" t="s">
        <v>33</v>
      </c>
      <c r="O186" s="3">
        <f>+C186*'Coeficientes emision'!$C$12</f>
        <v>0</v>
      </c>
      <c r="P186" s="4">
        <f>+D186*'Coeficientes emision'!$D$12</f>
        <v>0</v>
      </c>
      <c r="Q186" s="4">
        <f>+E186*'Coeficientes emision'!$E$12</f>
        <v>0</v>
      </c>
      <c r="R186" s="4">
        <f>+F186*'Coeficientes emision'!$F$12</f>
        <v>0</v>
      </c>
      <c r="S186" s="4">
        <f>+G186*'Coeficientes emision'!$G$12</f>
        <v>0</v>
      </c>
      <c r="T186" s="4">
        <f>+H186*'Coeficientes emision'!$H$12</f>
        <v>0</v>
      </c>
      <c r="U186" s="4">
        <f>+I186*'Coeficientes emision'!$I$12</f>
        <v>0</v>
      </c>
      <c r="V186" s="4">
        <f>+J186*'Coeficientes emision'!$J$12</f>
        <v>0</v>
      </c>
      <c r="W186" s="4">
        <f t="shared" si="22"/>
        <v>0</v>
      </c>
    </row>
    <row r="187" spans="1:23" ht="18" x14ac:dyDescent="0.25">
      <c r="A187" s="44"/>
      <c r="B187" s="5" t="s">
        <v>28</v>
      </c>
      <c r="C187" s="6">
        <v>177.23302334779774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177.23302334779774</v>
      </c>
      <c r="M187" s="44"/>
      <c r="N187" s="5" t="s">
        <v>28</v>
      </c>
      <c r="O187" s="6">
        <f>+C187*'Coeficientes emision'!$C$13</f>
        <v>28011.679340119434</v>
      </c>
      <c r="P187" s="6">
        <f>+D187*'Coeficientes emision'!$D$13</f>
        <v>0</v>
      </c>
      <c r="Q187" s="6">
        <f>+E187*'Coeficientes emision'!$E$13</f>
        <v>0</v>
      </c>
      <c r="R187" s="6">
        <f>+F187*'Coeficientes emision'!$F$13</f>
        <v>0</v>
      </c>
      <c r="S187" s="6">
        <f>+G187*'Coeficientes emision'!$G$13</f>
        <v>0</v>
      </c>
      <c r="T187" s="6">
        <f>+H187*'Coeficientes emision'!$H$13</f>
        <v>0</v>
      </c>
      <c r="U187" s="6">
        <f>+I187*'Coeficientes emision'!$I$13</f>
        <v>0</v>
      </c>
      <c r="V187" s="6">
        <f>+J187*'Coeficientes emision'!$J$13</f>
        <v>0</v>
      </c>
      <c r="W187" s="6">
        <f t="shared" si="22"/>
        <v>28011.679340119434</v>
      </c>
    </row>
    <row r="188" spans="1:23" ht="15.75" thickBot="1" x14ac:dyDescent="0.3">
      <c r="A188" s="45"/>
      <c r="B188" s="7" t="s">
        <v>17</v>
      </c>
      <c r="C188" s="8">
        <v>185.26223949286756</v>
      </c>
      <c r="D188" s="9">
        <v>0.25463078081505913</v>
      </c>
      <c r="E188" s="9">
        <v>0</v>
      </c>
      <c r="F188" s="9">
        <v>6.8136536895709421</v>
      </c>
      <c r="G188" s="9">
        <v>0</v>
      </c>
      <c r="H188" s="9">
        <v>0</v>
      </c>
      <c r="I188" s="9">
        <v>0</v>
      </c>
      <c r="J188" s="9">
        <v>0</v>
      </c>
      <c r="K188" s="9">
        <v>192.33052396325357</v>
      </c>
      <c r="M188" s="45"/>
      <c r="N188" s="7" t="s">
        <v>17</v>
      </c>
      <c r="O188" s="8">
        <f t="shared" ref="O188:W188" si="23">SUM(O178:O187)</f>
        <v>29280.69695184772</v>
      </c>
      <c r="P188" s="9">
        <f t="shared" si="23"/>
        <v>16.067202269430233</v>
      </c>
      <c r="Q188" s="9">
        <f t="shared" si="23"/>
        <v>0</v>
      </c>
      <c r="R188" s="9">
        <f t="shared" si="23"/>
        <v>763.12921323194553</v>
      </c>
      <c r="S188" s="9">
        <f t="shared" si="23"/>
        <v>0</v>
      </c>
      <c r="T188" s="9">
        <f t="shared" si="23"/>
        <v>0</v>
      </c>
      <c r="U188" s="9">
        <f t="shared" si="23"/>
        <v>0</v>
      </c>
      <c r="V188" s="9">
        <f t="shared" si="23"/>
        <v>0</v>
      </c>
      <c r="W188" s="9">
        <f t="shared" si="23"/>
        <v>30059.893367349094</v>
      </c>
    </row>
    <row r="191" spans="1:23" ht="15.75" thickBot="1" x14ac:dyDescent="0.3"/>
    <row r="192" spans="1:23" x14ac:dyDescent="0.25">
      <c r="A192" s="41" t="s">
        <v>57</v>
      </c>
      <c r="B192" s="41"/>
      <c r="C192" s="42" t="s">
        <v>9</v>
      </c>
      <c r="D192" s="42"/>
      <c r="E192" s="42"/>
      <c r="F192" s="42"/>
      <c r="G192" s="42"/>
      <c r="H192" s="42"/>
      <c r="I192" s="42"/>
      <c r="J192" s="42"/>
      <c r="K192" s="42"/>
      <c r="M192" s="41" t="str">
        <f>+A192</f>
        <v>DEPARTAMENTO DE LA LIBERTAD</v>
      </c>
      <c r="N192" s="41"/>
      <c r="O192" s="42" t="s">
        <v>9</v>
      </c>
      <c r="P192" s="42"/>
      <c r="Q192" s="42"/>
      <c r="R192" s="42"/>
      <c r="S192" s="42"/>
      <c r="T192" s="42"/>
      <c r="U192" s="42"/>
      <c r="V192" s="42"/>
      <c r="W192" s="42"/>
    </row>
    <row r="193" spans="1:23" ht="15" customHeight="1" x14ac:dyDescent="0.25">
      <c r="A193" s="43" t="s">
        <v>30</v>
      </c>
      <c r="B193" s="43"/>
      <c r="C193" s="1" t="s">
        <v>43</v>
      </c>
      <c r="D193" s="1" t="s">
        <v>10</v>
      </c>
      <c r="E193" s="1" t="s">
        <v>11</v>
      </c>
      <c r="F193" s="1" t="s">
        <v>12</v>
      </c>
      <c r="G193" s="1" t="s">
        <v>13</v>
      </c>
      <c r="H193" s="1" t="s">
        <v>14</v>
      </c>
      <c r="I193" s="1" t="s">
        <v>15</v>
      </c>
      <c r="J193" s="1" t="s">
        <v>16</v>
      </c>
      <c r="K193" s="1" t="s">
        <v>17</v>
      </c>
      <c r="M193" s="43" t="s">
        <v>39</v>
      </c>
      <c r="N193" s="43"/>
      <c r="O193" s="1" t="s">
        <v>38</v>
      </c>
      <c r="P193" s="1" t="s">
        <v>10</v>
      </c>
      <c r="Q193" s="1" t="s">
        <v>11</v>
      </c>
      <c r="R193" s="1" t="s">
        <v>12</v>
      </c>
      <c r="S193" s="1" t="s">
        <v>13</v>
      </c>
      <c r="T193" s="1" t="s">
        <v>14</v>
      </c>
      <c r="U193" s="1" t="s">
        <v>15</v>
      </c>
      <c r="V193" s="1" t="s">
        <v>16</v>
      </c>
      <c r="W193" s="1" t="s">
        <v>17</v>
      </c>
    </row>
    <row r="194" spans="1:23" x14ac:dyDescent="0.25">
      <c r="A194" s="44" t="s">
        <v>18</v>
      </c>
      <c r="B194" s="2" t="s">
        <v>19</v>
      </c>
      <c r="C194" s="3">
        <v>6.9623850945973684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6.9623850945973684</v>
      </c>
      <c r="M194" s="44" t="s">
        <v>18</v>
      </c>
      <c r="N194" s="2" t="s">
        <v>19</v>
      </c>
      <c r="O194" s="3">
        <f>+C194*'Coeficientes emision'!$C$4</f>
        <v>1100.4049642011141</v>
      </c>
      <c r="P194" s="4">
        <f>+D194*'Coeficientes emision'!$D$4</f>
        <v>0</v>
      </c>
      <c r="Q194" s="4">
        <f>+E194*'Coeficientes emision'!$E$4</f>
        <v>0</v>
      </c>
      <c r="R194" s="4">
        <f>+F194*'Coeficientes emision'!$F$4</f>
        <v>0</v>
      </c>
      <c r="S194" s="4">
        <f>+G194*'Coeficientes emision'!$G$4</f>
        <v>0</v>
      </c>
      <c r="T194" s="4">
        <f>+H194*'Coeficientes emision'!$H$4</f>
        <v>0</v>
      </c>
      <c r="U194" s="4">
        <f>+I194*'Coeficientes emision'!$I$4</f>
        <v>0</v>
      </c>
      <c r="V194" s="4">
        <f>+J194*'Coeficientes emision'!$J$4</f>
        <v>0</v>
      </c>
      <c r="W194" s="4">
        <f t="shared" ref="W194:W203" si="24">SUM(O194:V194)</f>
        <v>1100.4049642011141</v>
      </c>
    </row>
    <row r="195" spans="1:23" ht="18" x14ac:dyDescent="0.25">
      <c r="A195" s="44"/>
      <c r="B195" s="5" t="s">
        <v>20</v>
      </c>
      <c r="C195" s="6">
        <v>0.10634063523362923</v>
      </c>
      <c r="D195" s="6">
        <v>1.420187955423414</v>
      </c>
      <c r="E195" s="6">
        <v>0</v>
      </c>
      <c r="F195" s="6">
        <v>2.6504541889094617</v>
      </c>
      <c r="G195" s="6">
        <v>0</v>
      </c>
      <c r="H195" s="6">
        <v>0</v>
      </c>
      <c r="I195" s="6">
        <v>0</v>
      </c>
      <c r="J195" s="6">
        <v>0</v>
      </c>
      <c r="K195" s="6">
        <v>4.1769827795665044</v>
      </c>
      <c r="M195" s="44"/>
      <c r="N195" s="5" t="s">
        <v>20</v>
      </c>
      <c r="O195" s="6">
        <f>+C195*'Coeficientes emision'!$C$5</f>
        <v>16.807137398675103</v>
      </c>
      <c r="P195" s="6">
        <f>+D195*'Coeficientes emision'!$D$5</f>
        <v>89.613859987217424</v>
      </c>
      <c r="Q195" s="6">
        <f>+E195*'Coeficientes emision'!$E$5</f>
        <v>0</v>
      </c>
      <c r="R195" s="6">
        <f>+F195*'Coeficientes emision'!$F$5</f>
        <v>296.85086915785973</v>
      </c>
      <c r="S195" s="6">
        <f>+G195*'Coeficientes emision'!$G$5</f>
        <v>0</v>
      </c>
      <c r="T195" s="6">
        <f>+H195*'Coeficientes emision'!$H$5</f>
        <v>0</v>
      </c>
      <c r="U195" s="6">
        <f>+I195*'Coeficientes emision'!$I$5</f>
        <v>0</v>
      </c>
      <c r="V195" s="6">
        <f>+J195*'Coeficientes emision'!$J$5</f>
        <v>0</v>
      </c>
      <c r="W195" s="6">
        <f t="shared" si="24"/>
        <v>403.27186654375225</v>
      </c>
    </row>
    <row r="196" spans="1:23" ht="18" x14ac:dyDescent="0.25">
      <c r="A196" s="44"/>
      <c r="B196" s="2" t="s">
        <v>21</v>
      </c>
      <c r="C196" s="3">
        <v>0.70866202717346805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0.70866202717346805</v>
      </c>
      <c r="M196" s="44"/>
      <c r="N196" s="2" t="s">
        <v>21</v>
      </c>
      <c r="O196" s="3">
        <f>+C196*'Coeficientes emision'!$C$6</f>
        <v>112.00403339476664</v>
      </c>
      <c r="P196" s="4">
        <f>+D196*'Coeficientes emision'!$D$6</f>
        <v>0</v>
      </c>
      <c r="Q196" s="4">
        <f>+E196*'Coeficientes emision'!$E$6</f>
        <v>0</v>
      </c>
      <c r="R196" s="4">
        <f>+F196*'Coeficientes emision'!$F$6</f>
        <v>0</v>
      </c>
      <c r="S196" s="4">
        <f>+G196*'Coeficientes emision'!$G$6</f>
        <v>0</v>
      </c>
      <c r="T196" s="4">
        <f>+H196*'Coeficientes emision'!$H$6</f>
        <v>0</v>
      </c>
      <c r="U196" s="4">
        <f>+I196*'Coeficientes emision'!$I$6</f>
        <v>0</v>
      </c>
      <c r="V196" s="4">
        <f>+J196*'Coeficientes emision'!$J$6</f>
        <v>0</v>
      </c>
      <c r="W196" s="4">
        <f t="shared" si="24"/>
        <v>112.00403339476664</v>
      </c>
    </row>
    <row r="197" spans="1:23" ht="18" x14ac:dyDescent="0.25">
      <c r="A197" s="44"/>
      <c r="B197" s="5" t="s">
        <v>22</v>
      </c>
      <c r="C197" s="6">
        <v>0</v>
      </c>
      <c r="D197" s="6">
        <v>0</v>
      </c>
      <c r="E197" s="6">
        <v>0</v>
      </c>
      <c r="F197" s="6">
        <v>0.9651491062837938</v>
      </c>
      <c r="G197" s="6">
        <v>0</v>
      </c>
      <c r="H197" s="6">
        <v>0</v>
      </c>
      <c r="I197" s="6">
        <v>0</v>
      </c>
      <c r="J197" s="6">
        <v>0</v>
      </c>
      <c r="K197" s="6">
        <v>0.9651491062837938</v>
      </c>
      <c r="M197" s="44"/>
      <c r="N197" s="5" t="s">
        <v>22</v>
      </c>
      <c r="O197" s="6">
        <f>+C197*'Coeficientes emision'!$C$7</f>
        <v>0</v>
      </c>
      <c r="P197" s="6">
        <f>+D197*'Coeficientes emision'!$D$7</f>
        <v>0</v>
      </c>
      <c r="Q197" s="6">
        <f>+E197*'Coeficientes emision'!$E$7</f>
        <v>0</v>
      </c>
      <c r="R197" s="6">
        <f>+F197*'Coeficientes emision'!$F$7</f>
        <v>108.09669990378491</v>
      </c>
      <c r="S197" s="6">
        <f>+G197*'Coeficientes emision'!$G$7</f>
        <v>0</v>
      </c>
      <c r="T197" s="6">
        <f>+H197*'Coeficientes emision'!$H$7</f>
        <v>0</v>
      </c>
      <c r="U197" s="6">
        <f>+I197*'Coeficientes emision'!$I$7</f>
        <v>0</v>
      </c>
      <c r="V197" s="6">
        <f>+J197*'Coeficientes emision'!$J$7</f>
        <v>0</v>
      </c>
      <c r="W197" s="6">
        <f t="shared" si="24"/>
        <v>108.09669990378491</v>
      </c>
    </row>
    <row r="198" spans="1:23" ht="18" x14ac:dyDescent="0.25">
      <c r="A198" s="44"/>
      <c r="B198" s="2" t="s">
        <v>23</v>
      </c>
      <c r="C198" s="3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M198" s="44"/>
      <c r="N198" s="2" t="s">
        <v>23</v>
      </c>
      <c r="O198" s="3">
        <f>+C198*'Coeficientes emision'!$C$8</f>
        <v>0</v>
      </c>
      <c r="P198" s="4">
        <f>+D198*'Coeficientes emision'!$D$8</f>
        <v>0</v>
      </c>
      <c r="Q198" s="4">
        <f>+E198*'Coeficientes emision'!$E$8</f>
        <v>0</v>
      </c>
      <c r="R198" s="4">
        <f>+F198*'Coeficientes emision'!$F$8</f>
        <v>0</v>
      </c>
      <c r="S198" s="4">
        <f>+G198*'Coeficientes emision'!$G$8</f>
        <v>0</v>
      </c>
      <c r="T198" s="4">
        <f>+H198*'Coeficientes emision'!$H$8</f>
        <v>0</v>
      </c>
      <c r="U198" s="4">
        <f>+I198*'Coeficientes emision'!$I$8</f>
        <v>0</v>
      </c>
      <c r="V198" s="4">
        <f>+J198*'Coeficientes emision'!$J$8</f>
        <v>0</v>
      </c>
      <c r="W198" s="4">
        <f t="shared" si="24"/>
        <v>0</v>
      </c>
    </row>
    <row r="199" spans="1:23" ht="18" x14ac:dyDescent="0.25">
      <c r="A199" s="44"/>
      <c r="B199" s="5" t="s">
        <v>24</v>
      </c>
      <c r="C199" s="6">
        <v>0.20988283269795238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0.20988283269795238</v>
      </c>
      <c r="M199" s="44"/>
      <c r="N199" s="5" t="s">
        <v>24</v>
      </c>
      <c r="O199" s="6">
        <f>+C199*'Coeficientes emision'!$C$9</f>
        <v>33.171981707911378</v>
      </c>
      <c r="P199" s="6">
        <f>+D199*'Coeficientes emision'!$D$9</f>
        <v>0</v>
      </c>
      <c r="Q199" s="6">
        <f>+E199*'Coeficientes emision'!$E$9</f>
        <v>0</v>
      </c>
      <c r="R199" s="6">
        <f>+F199*'Coeficientes emision'!$F$9</f>
        <v>0</v>
      </c>
      <c r="S199" s="6">
        <f>+G199*'Coeficientes emision'!$G$9</f>
        <v>0</v>
      </c>
      <c r="T199" s="6">
        <f>+H199*'Coeficientes emision'!$H$9</f>
        <v>0</v>
      </c>
      <c r="U199" s="6">
        <f>+I199*'Coeficientes emision'!$I$9</f>
        <v>0</v>
      </c>
      <c r="V199" s="6">
        <f>+J199*'Coeficientes emision'!$J$9</f>
        <v>0</v>
      </c>
      <c r="W199" s="6">
        <f t="shared" si="24"/>
        <v>33.171981707911378</v>
      </c>
    </row>
    <row r="200" spans="1:23" ht="18" x14ac:dyDescent="0.25">
      <c r="A200" s="44"/>
      <c r="B200" s="2" t="s">
        <v>25</v>
      </c>
      <c r="C200" s="3">
        <v>0.79174123012573083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0.79174123012573083</v>
      </c>
      <c r="M200" s="44"/>
      <c r="N200" s="2" t="s">
        <v>25</v>
      </c>
      <c r="O200" s="3">
        <f>+C200*'Coeficientes emision'!$C$10</f>
        <v>125.13470142137177</v>
      </c>
      <c r="P200" s="4">
        <f>+D200*'Coeficientes emision'!$D$10</f>
        <v>0</v>
      </c>
      <c r="Q200" s="4">
        <f>+E200*'Coeficientes emision'!$E$10</f>
        <v>0</v>
      </c>
      <c r="R200" s="4">
        <f>+F200*'Coeficientes emision'!$F$10</f>
        <v>0</v>
      </c>
      <c r="S200" s="4">
        <f>+G200*'Coeficientes emision'!$G$10</f>
        <v>0</v>
      </c>
      <c r="T200" s="4">
        <f>+H200*'Coeficientes emision'!$H$10</f>
        <v>0</v>
      </c>
      <c r="U200" s="4">
        <f>+I200*'Coeficientes emision'!$I$10</f>
        <v>0</v>
      </c>
      <c r="V200" s="4">
        <f>+J200*'Coeficientes emision'!$J$10</f>
        <v>0</v>
      </c>
      <c r="W200" s="4">
        <f t="shared" si="24"/>
        <v>125.13470142137177</v>
      </c>
    </row>
    <row r="201" spans="1:23" ht="18" x14ac:dyDescent="0.25">
      <c r="A201" s="44"/>
      <c r="B201" s="5" t="s">
        <v>26</v>
      </c>
      <c r="C201" s="6">
        <v>0.41703065796703814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0.41703065796703814</v>
      </c>
      <c r="M201" s="44"/>
      <c r="N201" s="5" t="s">
        <v>26</v>
      </c>
      <c r="O201" s="6">
        <f>+C201*'Coeficientes emision'!$C$11</f>
        <v>65.911695491690381</v>
      </c>
      <c r="P201" s="6">
        <f>+D201*'Coeficientes emision'!$D$11</f>
        <v>0</v>
      </c>
      <c r="Q201" s="6">
        <f>+E201*'Coeficientes emision'!$E$11</f>
        <v>0</v>
      </c>
      <c r="R201" s="6">
        <f>+F201*'Coeficientes emision'!$F$11</f>
        <v>0</v>
      </c>
      <c r="S201" s="6">
        <f>+G201*'Coeficientes emision'!$G$11</f>
        <v>0</v>
      </c>
      <c r="T201" s="6">
        <f>+H201*'Coeficientes emision'!$H$11</f>
        <v>0</v>
      </c>
      <c r="U201" s="6">
        <f>+I201*'Coeficientes emision'!$I$11</f>
        <v>0</v>
      </c>
      <c r="V201" s="6">
        <f>+J201*'Coeficientes emision'!$J$11</f>
        <v>0</v>
      </c>
      <c r="W201" s="6">
        <f t="shared" si="24"/>
        <v>65.911695491690381</v>
      </c>
    </row>
    <row r="202" spans="1:23" ht="18" x14ac:dyDescent="0.25">
      <c r="A202" s="44"/>
      <c r="B202" s="2" t="s">
        <v>33</v>
      </c>
      <c r="C202" s="3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M202" s="44"/>
      <c r="N202" s="2" t="s">
        <v>33</v>
      </c>
      <c r="O202" s="3">
        <f>+C202*'Coeficientes emision'!$C$12</f>
        <v>0</v>
      </c>
      <c r="P202" s="4">
        <f>+D202*'Coeficientes emision'!$D$12</f>
        <v>0</v>
      </c>
      <c r="Q202" s="4">
        <f>+E202*'Coeficientes emision'!$E$12</f>
        <v>0</v>
      </c>
      <c r="R202" s="4">
        <f>+F202*'Coeficientes emision'!$F$12</f>
        <v>0</v>
      </c>
      <c r="S202" s="4">
        <f>+G202*'Coeficientes emision'!$G$12</f>
        <v>0</v>
      </c>
      <c r="T202" s="4">
        <f>+H202*'Coeficientes emision'!$H$12</f>
        <v>0</v>
      </c>
      <c r="U202" s="4">
        <f>+I202*'Coeficientes emision'!$I$12</f>
        <v>0</v>
      </c>
      <c r="V202" s="4">
        <f>+J202*'Coeficientes emision'!$J$12</f>
        <v>0</v>
      </c>
      <c r="W202" s="4">
        <f t="shared" si="24"/>
        <v>0</v>
      </c>
    </row>
    <row r="203" spans="1:23" ht="18" x14ac:dyDescent="0.25">
      <c r="A203" s="44"/>
      <c r="B203" s="5" t="s">
        <v>28</v>
      </c>
      <c r="C203" s="6">
        <v>71.124245636730521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71.124245636730521</v>
      </c>
      <c r="M203" s="44"/>
      <c r="N203" s="5" t="s">
        <v>28</v>
      </c>
      <c r="O203" s="6">
        <f>+C203*'Coeficientes emision'!$C$13</f>
        <v>11241.18702288526</v>
      </c>
      <c r="P203" s="6">
        <f>+D203*'Coeficientes emision'!$D$13</f>
        <v>0</v>
      </c>
      <c r="Q203" s="6">
        <f>+E203*'Coeficientes emision'!$E$13</f>
        <v>0</v>
      </c>
      <c r="R203" s="6">
        <f>+F203*'Coeficientes emision'!$F$13</f>
        <v>0</v>
      </c>
      <c r="S203" s="6">
        <f>+G203*'Coeficientes emision'!$G$13</f>
        <v>0</v>
      </c>
      <c r="T203" s="6">
        <f>+H203*'Coeficientes emision'!$H$13</f>
        <v>0</v>
      </c>
      <c r="U203" s="6">
        <f>+I203*'Coeficientes emision'!$I$13</f>
        <v>0</v>
      </c>
      <c r="V203" s="6">
        <f>+J203*'Coeficientes emision'!$J$13</f>
        <v>0</v>
      </c>
      <c r="W203" s="6">
        <f t="shared" si="24"/>
        <v>11241.18702288526</v>
      </c>
    </row>
    <row r="204" spans="1:23" ht="15.75" thickBot="1" x14ac:dyDescent="0.3">
      <c r="A204" s="45"/>
      <c r="B204" s="7" t="s">
        <v>17</v>
      </c>
      <c r="C204" s="8">
        <v>80.320288114525709</v>
      </c>
      <c r="D204" s="9">
        <v>1.420187955423414</v>
      </c>
      <c r="E204" s="9">
        <v>0</v>
      </c>
      <c r="F204" s="9">
        <v>3.6156032951932557</v>
      </c>
      <c r="G204" s="9">
        <v>0</v>
      </c>
      <c r="H204" s="9">
        <v>0</v>
      </c>
      <c r="I204" s="9">
        <v>0</v>
      </c>
      <c r="J204" s="9">
        <v>0</v>
      </c>
      <c r="K204" s="9">
        <v>85.356079365142378</v>
      </c>
      <c r="M204" s="45"/>
      <c r="N204" s="7" t="s">
        <v>17</v>
      </c>
      <c r="O204" s="8">
        <f t="shared" ref="O204:W204" si="25">SUM(O194:O203)</f>
        <v>12694.62153650079</v>
      </c>
      <c r="P204" s="9">
        <f t="shared" si="25"/>
        <v>89.613859987217424</v>
      </c>
      <c r="Q204" s="9">
        <f t="shared" si="25"/>
        <v>0</v>
      </c>
      <c r="R204" s="9">
        <f t="shared" si="25"/>
        <v>404.94756906164463</v>
      </c>
      <c r="S204" s="9">
        <f t="shared" si="25"/>
        <v>0</v>
      </c>
      <c r="T204" s="9">
        <f t="shared" si="25"/>
        <v>0</v>
      </c>
      <c r="U204" s="9">
        <f t="shared" si="25"/>
        <v>0</v>
      </c>
      <c r="V204" s="9">
        <f t="shared" si="25"/>
        <v>0</v>
      </c>
      <c r="W204" s="9">
        <f t="shared" si="25"/>
        <v>13189.182965549651</v>
      </c>
    </row>
    <row r="206" spans="1:23" ht="15.75" thickBot="1" x14ac:dyDescent="0.3"/>
    <row r="207" spans="1:23" ht="15" customHeight="1" x14ac:dyDescent="0.25">
      <c r="A207" s="41" t="s">
        <v>58</v>
      </c>
      <c r="B207" s="41"/>
      <c r="C207" s="42" t="s">
        <v>9</v>
      </c>
      <c r="D207" s="42"/>
      <c r="E207" s="42"/>
      <c r="F207" s="42"/>
      <c r="G207" s="42"/>
      <c r="H207" s="42"/>
      <c r="I207" s="42"/>
      <c r="J207" s="42"/>
      <c r="K207" s="42"/>
      <c r="M207" s="41" t="str">
        <f>+A207</f>
        <v>DEPARTAMENTO DE LAMBAYEQUE</v>
      </c>
      <c r="N207" s="41"/>
      <c r="O207" s="42" t="s">
        <v>9</v>
      </c>
      <c r="P207" s="42"/>
      <c r="Q207" s="42"/>
      <c r="R207" s="42"/>
      <c r="S207" s="42"/>
      <c r="T207" s="42"/>
      <c r="U207" s="42"/>
      <c r="V207" s="42"/>
      <c r="W207" s="42"/>
    </row>
    <row r="208" spans="1:23" ht="15" customHeight="1" x14ac:dyDescent="0.25">
      <c r="A208" s="43" t="s">
        <v>30</v>
      </c>
      <c r="B208" s="43"/>
      <c r="C208" s="1" t="s">
        <v>43</v>
      </c>
      <c r="D208" s="1" t="s">
        <v>10</v>
      </c>
      <c r="E208" s="1" t="s">
        <v>11</v>
      </c>
      <c r="F208" s="1" t="s">
        <v>12</v>
      </c>
      <c r="G208" s="1" t="s">
        <v>13</v>
      </c>
      <c r="H208" s="1" t="s">
        <v>14</v>
      </c>
      <c r="I208" s="1" t="s">
        <v>15</v>
      </c>
      <c r="J208" s="1" t="s">
        <v>16</v>
      </c>
      <c r="K208" s="1" t="s">
        <v>17</v>
      </c>
      <c r="M208" s="43" t="s">
        <v>39</v>
      </c>
      <c r="N208" s="43"/>
      <c r="O208" s="1" t="s">
        <v>38</v>
      </c>
      <c r="P208" s="1" t="s">
        <v>10</v>
      </c>
      <c r="Q208" s="1" t="s">
        <v>11</v>
      </c>
      <c r="R208" s="1" t="s">
        <v>12</v>
      </c>
      <c r="S208" s="1" t="s">
        <v>13</v>
      </c>
      <c r="T208" s="1" t="s">
        <v>14</v>
      </c>
      <c r="U208" s="1" t="s">
        <v>15</v>
      </c>
      <c r="V208" s="1" t="s">
        <v>16</v>
      </c>
      <c r="W208" s="1" t="s">
        <v>17</v>
      </c>
    </row>
    <row r="209" spans="1:23" x14ac:dyDescent="0.25">
      <c r="A209" s="44" t="s">
        <v>18</v>
      </c>
      <c r="B209" s="2" t="s">
        <v>19</v>
      </c>
      <c r="C209" s="3">
        <v>1.0866722103015733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1.0866722103015733</v>
      </c>
      <c r="M209" s="44" t="s">
        <v>18</v>
      </c>
      <c r="N209" s="2" t="s">
        <v>19</v>
      </c>
      <c r="O209" s="3">
        <f>+C209*'Coeficientes emision'!$C$4</f>
        <v>171.74854283816367</v>
      </c>
      <c r="P209" s="4">
        <f>+D209*'Coeficientes emision'!$D$4</f>
        <v>0</v>
      </c>
      <c r="Q209" s="4">
        <f>+E209*'Coeficientes emision'!$E$4</f>
        <v>0</v>
      </c>
      <c r="R209" s="4">
        <f>+F209*'Coeficientes emision'!$F$4</f>
        <v>0</v>
      </c>
      <c r="S209" s="4">
        <f>+G209*'Coeficientes emision'!$G$4</f>
        <v>0</v>
      </c>
      <c r="T209" s="4">
        <f>+H209*'Coeficientes emision'!$H$4</f>
        <v>0</v>
      </c>
      <c r="U209" s="4">
        <f>+I209*'Coeficientes emision'!$I$4</f>
        <v>0</v>
      </c>
      <c r="V209" s="4">
        <f>+J209*'Coeficientes emision'!$J$4</f>
        <v>0</v>
      </c>
      <c r="W209" s="4">
        <f t="shared" ref="W209:W218" si="26">SUM(O209:V209)</f>
        <v>171.74854283816367</v>
      </c>
    </row>
    <row r="210" spans="1:23" ht="18" x14ac:dyDescent="0.25">
      <c r="A210" s="44"/>
      <c r="B210" s="5" t="s">
        <v>20</v>
      </c>
      <c r="C210" s="6">
        <v>2.9383596577713337E-2</v>
      </c>
      <c r="D210" s="6">
        <v>0.33813998938652712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0.36752358596424045</v>
      </c>
      <c r="M210" s="44"/>
      <c r="N210" s="5" t="s">
        <v>20</v>
      </c>
      <c r="O210" s="6">
        <f>+C210*'Coeficientes emision'!$C$5</f>
        <v>4.6440774391075932</v>
      </c>
      <c r="P210" s="6">
        <f>+D210*'Coeficientes emision'!$D$5</f>
        <v>21.33663333028986</v>
      </c>
      <c r="Q210" s="6">
        <f>+E210*'Coeficientes emision'!$E$5</f>
        <v>0</v>
      </c>
      <c r="R210" s="6">
        <f>+F210*'Coeficientes emision'!$F$5</f>
        <v>0</v>
      </c>
      <c r="S210" s="6">
        <f>+G210*'Coeficientes emision'!$G$5</f>
        <v>0</v>
      </c>
      <c r="T210" s="6">
        <f>+H210*'Coeficientes emision'!$H$5</f>
        <v>0</v>
      </c>
      <c r="U210" s="6">
        <f>+I210*'Coeficientes emision'!$I$5</f>
        <v>0</v>
      </c>
      <c r="V210" s="6">
        <f>+J210*'Coeficientes emision'!$J$5</f>
        <v>0</v>
      </c>
      <c r="W210" s="6">
        <f t="shared" si="26"/>
        <v>25.980710769397454</v>
      </c>
    </row>
    <row r="211" spans="1:23" ht="18" x14ac:dyDescent="0.25">
      <c r="A211" s="44"/>
      <c r="B211" s="2" t="s">
        <v>21</v>
      </c>
      <c r="C211" s="3">
        <v>0.34211670531351213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0.34211670531351213</v>
      </c>
      <c r="M211" s="44"/>
      <c r="N211" s="2" t="s">
        <v>21</v>
      </c>
      <c r="O211" s="3">
        <f>+C211*'Coeficientes emision'!$C$6</f>
        <v>54.071545274800599</v>
      </c>
      <c r="P211" s="4">
        <f>+D211*'Coeficientes emision'!$D$6</f>
        <v>0</v>
      </c>
      <c r="Q211" s="4">
        <f>+E211*'Coeficientes emision'!$E$6</f>
        <v>0</v>
      </c>
      <c r="R211" s="4">
        <f>+F211*'Coeficientes emision'!$F$6</f>
        <v>0</v>
      </c>
      <c r="S211" s="4">
        <f>+G211*'Coeficientes emision'!$G$6</f>
        <v>0</v>
      </c>
      <c r="T211" s="4">
        <f>+H211*'Coeficientes emision'!$H$6</f>
        <v>0</v>
      </c>
      <c r="U211" s="4">
        <f>+I211*'Coeficientes emision'!$I$6</f>
        <v>0</v>
      </c>
      <c r="V211" s="4">
        <f>+J211*'Coeficientes emision'!$J$6</f>
        <v>0</v>
      </c>
      <c r="W211" s="4">
        <f t="shared" si="26"/>
        <v>54.071545274800599</v>
      </c>
    </row>
    <row r="212" spans="1:23" ht="18" x14ac:dyDescent="0.25">
      <c r="A212" s="44"/>
      <c r="B212" s="5" t="s">
        <v>22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M212" s="44"/>
      <c r="N212" s="5" t="s">
        <v>22</v>
      </c>
      <c r="O212" s="6">
        <f>+C212*'Coeficientes emision'!$C$7</f>
        <v>0</v>
      </c>
      <c r="P212" s="6">
        <f>+D212*'Coeficientes emision'!$D$7</f>
        <v>0</v>
      </c>
      <c r="Q212" s="6">
        <f>+E212*'Coeficientes emision'!$E$7</f>
        <v>0</v>
      </c>
      <c r="R212" s="6">
        <f>+F212*'Coeficientes emision'!$F$7</f>
        <v>0</v>
      </c>
      <c r="S212" s="6">
        <f>+G212*'Coeficientes emision'!$G$7</f>
        <v>0</v>
      </c>
      <c r="T212" s="6">
        <f>+H212*'Coeficientes emision'!$H$7</f>
        <v>0</v>
      </c>
      <c r="U212" s="6">
        <f>+I212*'Coeficientes emision'!$I$7</f>
        <v>0</v>
      </c>
      <c r="V212" s="6">
        <f>+J212*'Coeficientes emision'!$J$7</f>
        <v>0</v>
      </c>
      <c r="W212" s="6">
        <f t="shared" si="26"/>
        <v>0</v>
      </c>
    </row>
    <row r="213" spans="1:23" ht="18" x14ac:dyDescent="0.25">
      <c r="A213" s="44"/>
      <c r="B213" s="2" t="s">
        <v>23</v>
      </c>
      <c r="C213" s="3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M213" s="44"/>
      <c r="N213" s="2" t="s">
        <v>23</v>
      </c>
      <c r="O213" s="3">
        <f>+C213*'Coeficientes emision'!$C$8</f>
        <v>0</v>
      </c>
      <c r="P213" s="4">
        <f>+D213*'Coeficientes emision'!$D$8</f>
        <v>0</v>
      </c>
      <c r="Q213" s="4">
        <f>+E213*'Coeficientes emision'!$E$8</f>
        <v>0</v>
      </c>
      <c r="R213" s="4">
        <f>+F213*'Coeficientes emision'!$F$8</f>
        <v>0</v>
      </c>
      <c r="S213" s="4">
        <f>+G213*'Coeficientes emision'!$G$8</f>
        <v>0</v>
      </c>
      <c r="T213" s="4">
        <f>+H213*'Coeficientes emision'!$H$8</f>
        <v>0</v>
      </c>
      <c r="U213" s="4">
        <f>+I213*'Coeficientes emision'!$I$8</f>
        <v>0</v>
      </c>
      <c r="V213" s="4">
        <f>+J213*'Coeficientes emision'!$J$8</f>
        <v>0</v>
      </c>
      <c r="W213" s="4">
        <f t="shared" si="26"/>
        <v>0</v>
      </c>
    </row>
    <row r="214" spans="1:23" ht="18" x14ac:dyDescent="0.25">
      <c r="A214" s="44"/>
      <c r="B214" s="5" t="s">
        <v>24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M214" s="44"/>
      <c r="N214" s="5" t="s">
        <v>24</v>
      </c>
      <c r="O214" s="6">
        <f>+C214*'Coeficientes emision'!$C$9</f>
        <v>0</v>
      </c>
      <c r="P214" s="6">
        <f>+D214*'Coeficientes emision'!$D$9</f>
        <v>0</v>
      </c>
      <c r="Q214" s="6">
        <f>+E214*'Coeficientes emision'!$E$9</f>
        <v>0</v>
      </c>
      <c r="R214" s="6">
        <f>+F214*'Coeficientes emision'!$F$9</f>
        <v>0</v>
      </c>
      <c r="S214" s="6">
        <f>+G214*'Coeficientes emision'!$G$9</f>
        <v>0</v>
      </c>
      <c r="T214" s="6">
        <f>+H214*'Coeficientes emision'!$H$9</f>
        <v>0</v>
      </c>
      <c r="U214" s="6">
        <f>+I214*'Coeficientes emision'!$I$9</f>
        <v>0</v>
      </c>
      <c r="V214" s="6">
        <f>+J214*'Coeficientes emision'!$J$9</f>
        <v>0</v>
      </c>
      <c r="W214" s="6">
        <f t="shared" si="26"/>
        <v>0</v>
      </c>
    </row>
    <row r="215" spans="1:23" ht="18" x14ac:dyDescent="0.25">
      <c r="A215" s="44"/>
      <c r="B215" s="2" t="s">
        <v>25</v>
      </c>
      <c r="C215" s="3">
        <v>0.45390045576875854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0.45390045576875854</v>
      </c>
      <c r="M215" s="44"/>
      <c r="N215" s="2" t="s">
        <v>25</v>
      </c>
      <c r="O215" s="3">
        <f>+C215*'Coeficientes emision'!$C$10</f>
        <v>71.738967034252298</v>
      </c>
      <c r="P215" s="4">
        <f>+D215*'Coeficientes emision'!$D$10</f>
        <v>0</v>
      </c>
      <c r="Q215" s="4">
        <f>+E215*'Coeficientes emision'!$E$10</f>
        <v>0</v>
      </c>
      <c r="R215" s="4">
        <f>+F215*'Coeficientes emision'!$F$10</f>
        <v>0</v>
      </c>
      <c r="S215" s="4">
        <f>+G215*'Coeficientes emision'!$G$10</f>
        <v>0</v>
      </c>
      <c r="T215" s="4">
        <f>+H215*'Coeficientes emision'!$H$10</f>
        <v>0</v>
      </c>
      <c r="U215" s="4">
        <f>+I215*'Coeficientes emision'!$I$10</f>
        <v>0</v>
      </c>
      <c r="V215" s="4">
        <f>+J215*'Coeficientes emision'!$J$10</f>
        <v>0</v>
      </c>
      <c r="W215" s="4">
        <f t="shared" si="26"/>
        <v>71.738967034252298</v>
      </c>
    </row>
    <row r="216" spans="1:23" ht="18" x14ac:dyDescent="0.25">
      <c r="A216" s="44"/>
      <c r="B216" s="5" t="s">
        <v>26</v>
      </c>
      <c r="C216" s="6">
        <v>0.39585593610320763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0.39585593610320763</v>
      </c>
      <c r="M216" s="44"/>
      <c r="N216" s="5" t="s">
        <v>26</v>
      </c>
      <c r="O216" s="6">
        <f>+C216*'Coeficientes emision'!$C$11</f>
        <v>62.565030701111972</v>
      </c>
      <c r="P216" s="6">
        <f>+D216*'Coeficientes emision'!$D$11</f>
        <v>0</v>
      </c>
      <c r="Q216" s="6">
        <f>+E216*'Coeficientes emision'!$E$11</f>
        <v>0</v>
      </c>
      <c r="R216" s="6">
        <f>+F216*'Coeficientes emision'!$F$11</f>
        <v>0</v>
      </c>
      <c r="S216" s="6">
        <f>+G216*'Coeficientes emision'!$G$11</f>
        <v>0</v>
      </c>
      <c r="T216" s="6">
        <f>+H216*'Coeficientes emision'!$H$11</f>
        <v>0</v>
      </c>
      <c r="U216" s="6">
        <f>+I216*'Coeficientes emision'!$I$11</f>
        <v>0</v>
      </c>
      <c r="V216" s="6">
        <f>+J216*'Coeficientes emision'!$J$11</f>
        <v>0</v>
      </c>
      <c r="W216" s="6">
        <f t="shared" si="26"/>
        <v>62.565030701111972</v>
      </c>
    </row>
    <row r="217" spans="1:23" ht="18" x14ac:dyDescent="0.25">
      <c r="A217" s="44"/>
      <c r="B217" s="2" t="s">
        <v>33</v>
      </c>
      <c r="C217" s="3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M217" s="44"/>
      <c r="N217" s="2" t="s">
        <v>33</v>
      </c>
      <c r="O217" s="3">
        <f>+C217*'Coeficientes emision'!$C$12</f>
        <v>0</v>
      </c>
      <c r="P217" s="4">
        <f>+D217*'Coeficientes emision'!$D$12</f>
        <v>0</v>
      </c>
      <c r="Q217" s="4">
        <f>+E217*'Coeficientes emision'!$E$12</f>
        <v>0</v>
      </c>
      <c r="R217" s="4">
        <f>+F217*'Coeficientes emision'!$F$12</f>
        <v>0</v>
      </c>
      <c r="S217" s="4">
        <f>+G217*'Coeficientes emision'!$G$12</f>
        <v>0</v>
      </c>
      <c r="T217" s="4">
        <f>+H217*'Coeficientes emision'!$H$12</f>
        <v>0</v>
      </c>
      <c r="U217" s="4">
        <f>+I217*'Coeficientes emision'!$I$12</f>
        <v>0</v>
      </c>
      <c r="V217" s="4">
        <f>+J217*'Coeficientes emision'!$J$12</f>
        <v>0</v>
      </c>
      <c r="W217" s="4">
        <f t="shared" si="26"/>
        <v>0</v>
      </c>
    </row>
    <row r="218" spans="1:23" ht="18" x14ac:dyDescent="0.25">
      <c r="A218" s="44"/>
      <c r="B218" s="5" t="s">
        <v>28</v>
      </c>
      <c r="C218" s="6">
        <v>11.48577879850404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11.48577879850404</v>
      </c>
      <c r="M218" s="44"/>
      <c r="N218" s="5" t="s">
        <v>28</v>
      </c>
      <c r="O218" s="6">
        <f>+C218*'Coeficientes emision'!$C$13</f>
        <v>1815.3273391035636</v>
      </c>
      <c r="P218" s="6">
        <f>+D218*'Coeficientes emision'!$D$13</f>
        <v>0</v>
      </c>
      <c r="Q218" s="6">
        <f>+E218*'Coeficientes emision'!$E$13</f>
        <v>0</v>
      </c>
      <c r="R218" s="6">
        <f>+F218*'Coeficientes emision'!$F$13</f>
        <v>0</v>
      </c>
      <c r="S218" s="6">
        <f>+G218*'Coeficientes emision'!$G$13</f>
        <v>0</v>
      </c>
      <c r="T218" s="6">
        <f>+H218*'Coeficientes emision'!$H$13</f>
        <v>0</v>
      </c>
      <c r="U218" s="6">
        <f>+I218*'Coeficientes emision'!$I$13</f>
        <v>0</v>
      </c>
      <c r="V218" s="6">
        <f>+J218*'Coeficientes emision'!$J$13</f>
        <v>0</v>
      </c>
      <c r="W218" s="6">
        <f t="shared" si="26"/>
        <v>1815.3273391035636</v>
      </c>
    </row>
    <row r="219" spans="1:23" ht="15.75" thickBot="1" x14ac:dyDescent="0.3">
      <c r="A219" s="45"/>
      <c r="B219" s="7" t="s">
        <v>17</v>
      </c>
      <c r="C219" s="8">
        <v>13.793707702568804</v>
      </c>
      <c r="D219" s="9">
        <v>0.33813998938652712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14.131847691955333</v>
      </c>
      <c r="M219" s="45"/>
      <c r="N219" s="7" t="s">
        <v>17</v>
      </c>
      <c r="O219" s="8">
        <f t="shared" ref="O219:W219" si="27">SUM(O209:O218)</f>
        <v>2180.0955023909996</v>
      </c>
      <c r="P219" s="9">
        <f t="shared" si="27"/>
        <v>21.33663333028986</v>
      </c>
      <c r="Q219" s="9">
        <f t="shared" si="27"/>
        <v>0</v>
      </c>
      <c r="R219" s="9">
        <f t="shared" si="27"/>
        <v>0</v>
      </c>
      <c r="S219" s="9">
        <f t="shared" si="27"/>
        <v>0</v>
      </c>
      <c r="T219" s="9">
        <f t="shared" si="27"/>
        <v>0</v>
      </c>
      <c r="U219" s="9">
        <f t="shared" si="27"/>
        <v>0</v>
      </c>
      <c r="V219" s="9">
        <f t="shared" si="27"/>
        <v>0</v>
      </c>
      <c r="W219" s="9">
        <f t="shared" si="27"/>
        <v>2201.4321357212898</v>
      </c>
    </row>
    <row r="222" spans="1:23" ht="15.75" thickBot="1" x14ac:dyDescent="0.3"/>
    <row r="223" spans="1:23" x14ac:dyDescent="0.25">
      <c r="A223" s="41" t="s">
        <v>59</v>
      </c>
      <c r="B223" s="41"/>
      <c r="C223" s="42" t="s">
        <v>9</v>
      </c>
      <c r="D223" s="42"/>
      <c r="E223" s="42"/>
      <c r="F223" s="42"/>
      <c r="G223" s="42"/>
      <c r="H223" s="42"/>
      <c r="I223" s="42"/>
      <c r="J223" s="42"/>
      <c r="K223" s="42"/>
      <c r="M223" s="41" t="str">
        <f>+A223</f>
        <v>DEPARTAMENTO DE LIMA</v>
      </c>
      <c r="N223" s="41"/>
      <c r="O223" s="42" t="s">
        <v>9</v>
      </c>
      <c r="P223" s="42"/>
      <c r="Q223" s="42"/>
      <c r="R223" s="42"/>
      <c r="S223" s="42"/>
      <c r="T223" s="42"/>
      <c r="U223" s="42"/>
      <c r="V223" s="42"/>
      <c r="W223" s="42"/>
    </row>
    <row r="224" spans="1:23" ht="15" customHeight="1" x14ac:dyDescent="0.25">
      <c r="A224" s="43" t="s">
        <v>30</v>
      </c>
      <c r="B224" s="43"/>
      <c r="C224" s="1" t="s">
        <v>43</v>
      </c>
      <c r="D224" s="1" t="s">
        <v>10</v>
      </c>
      <c r="E224" s="1" t="s">
        <v>11</v>
      </c>
      <c r="F224" s="1" t="s">
        <v>12</v>
      </c>
      <c r="G224" s="1" t="s">
        <v>13</v>
      </c>
      <c r="H224" s="1" t="s">
        <v>14</v>
      </c>
      <c r="I224" s="1" t="s">
        <v>15</v>
      </c>
      <c r="J224" s="1" t="s">
        <v>16</v>
      </c>
      <c r="K224" s="1" t="s">
        <v>17</v>
      </c>
      <c r="M224" s="43" t="s">
        <v>39</v>
      </c>
      <c r="N224" s="43"/>
      <c r="O224" s="1" t="s">
        <v>38</v>
      </c>
      <c r="P224" s="1" t="s">
        <v>10</v>
      </c>
      <c r="Q224" s="1" t="s">
        <v>11</v>
      </c>
      <c r="R224" s="1" t="s">
        <v>12</v>
      </c>
      <c r="S224" s="1" t="s">
        <v>13</v>
      </c>
      <c r="T224" s="1" t="s">
        <v>14</v>
      </c>
      <c r="U224" s="1" t="s">
        <v>15</v>
      </c>
      <c r="V224" s="1" t="s">
        <v>16</v>
      </c>
      <c r="W224" s="1" t="s">
        <v>17</v>
      </c>
    </row>
    <row r="225" spans="1:23" x14ac:dyDescent="0.25">
      <c r="A225" s="44" t="s">
        <v>18</v>
      </c>
      <c r="B225" s="2" t="s">
        <v>19</v>
      </c>
      <c r="C225" s="3">
        <v>23.228758483796348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23.228758483796348</v>
      </c>
      <c r="M225" s="44" t="s">
        <v>18</v>
      </c>
      <c r="N225" s="2" t="s">
        <v>19</v>
      </c>
      <c r="O225" s="3">
        <f>+C225*'Coeficientes emision'!$C$4</f>
        <v>3671.3052783640132</v>
      </c>
      <c r="P225" s="4">
        <f>+D225*'Coeficientes emision'!$D$4</f>
        <v>0</v>
      </c>
      <c r="Q225" s="4">
        <f>+E225*'Coeficientes emision'!$E$4</f>
        <v>0</v>
      </c>
      <c r="R225" s="4">
        <f>+F225*'Coeficientes emision'!$F$4</f>
        <v>0</v>
      </c>
      <c r="S225" s="4">
        <f>+G225*'Coeficientes emision'!$G$4</f>
        <v>0</v>
      </c>
      <c r="T225" s="4">
        <f>+H225*'Coeficientes emision'!$H$4</f>
        <v>0</v>
      </c>
      <c r="U225" s="4">
        <f>+I225*'Coeficientes emision'!$I$4</f>
        <v>0</v>
      </c>
      <c r="V225" s="4">
        <f>+J225*'Coeficientes emision'!$J$4</f>
        <v>0</v>
      </c>
      <c r="W225" s="4">
        <f t="shared" ref="W225:W234" si="28">SUM(O225:V225)</f>
        <v>3671.3052783640132</v>
      </c>
    </row>
    <row r="226" spans="1:23" ht="18" x14ac:dyDescent="0.25">
      <c r="A226" s="44"/>
      <c r="B226" s="5" t="s">
        <v>20</v>
      </c>
      <c r="C226" s="6">
        <v>7.0591822813280611</v>
      </c>
      <c r="D226" s="6">
        <v>9.6752626853257073</v>
      </c>
      <c r="E226" s="6">
        <v>1.5507176763263726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18.28516264298014</v>
      </c>
      <c r="M226" s="44"/>
      <c r="N226" s="5" t="s">
        <v>20</v>
      </c>
      <c r="O226" s="6">
        <f>+C226*'Coeficientes emision'!$C$5</f>
        <v>1115.7037595639001</v>
      </c>
      <c r="P226" s="6">
        <f>+D226*'Coeficientes emision'!$D$5</f>
        <v>610.5090754440522</v>
      </c>
      <c r="Q226" s="6">
        <f>+E226*'Coeficientes emision'!$E$5</f>
        <v>86.995261641909508</v>
      </c>
      <c r="R226" s="6">
        <f>+F226*'Coeficientes emision'!$F$5</f>
        <v>0</v>
      </c>
      <c r="S226" s="6">
        <f>+G226*'Coeficientes emision'!$G$5</f>
        <v>0</v>
      </c>
      <c r="T226" s="6">
        <f>+H226*'Coeficientes emision'!$H$5</f>
        <v>0</v>
      </c>
      <c r="U226" s="6">
        <f>+I226*'Coeficientes emision'!$I$5</f>
        <v>0</v>
      </c>
      <c r="V226" s="6">
        <f>+J226*'Coeficientes emision'!$J$5</f>
        <v>0</v>
      </c>
      <c r="W226" s="6">
        <f t="shared" si="28"/>
        <v>1813.208096649862</v>
      </c>
    </row>
    <row r="227" spans="1:23" ht="18" x14ac:dyDescent="0.25">
      <c r="A227" s="44"/>
      <c r="B227" s="2" t="s">
        <v>21</v>
      </c>
      <c r="C227" s="3">
        <v>3.6152414609021606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3.6152414609021606</v>
      </c>
      <c r="M227" s="44"/>
      <c r="N227" s="2" t="s">
        <v>21</v>
      </c>
      <c r="O227" s="3">
        <f>+C227*'Coeficientes emision'!$C$6</f>
        <v>571.38891289558649</v>
      </c>
      <c r="P227" s="4">
        <f>+D227*'Coeficientes emision'!$D$6</f>
        <v>0</v>
      </c>
      <c r="Q227" s="4">
        <f>+E227*'Coeficientes emision'!$E$6</f>
        <v>0</v>
      </c>
      <c r="R227" s="4">
        <f>+F227*'Coeficientes emision'!$F$6</f>
        <v>0</v>
      </c>
      <c r="S227" s="4">
        <f>+G227*'Coeficientes emision'!$G$6</f>
        <v>0</v>
      </c>
      <c r="T227" s="4">
        <f>+H227*'Coeficientes emision'!$H$6</f>
        <v>0</v>
      </c>
      <c r="U227" s="4">
        <f>+I227*'Coeficientes emision'!$I$6</f>
        <v>0</v>
      </c>
      <c r="V227" s="4">
        <f>+J227*'Coeficientes emision'!$J$6</f>
        <v>0</v>
      </c>
      <c r="W227" s="4">
        <f t="shared" si="28"/>
        <v>571.38891289558649</v>
      </c>
    </row>
    <row r="228" spans="1:23" ht="18" x14ac:dyDescent="0.25">
      <c r="A228" s="44"/>
      <c r="B228" s="5" t="s">
        <v>22</v>
      </c>
      <c r="C228" s="6">
        <v>0.61165854100546135</v>
      </c>
      <c r="D228" s="6">
        <v>2.4346079235829956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3.0462664645884567</v>
      </c>
      <c r="M228" s="44"/>
      <c r="N228" s="5" t="s">
        <v>22</v>
      </c>
      <c r="O228" s="6">
        <f>+C228*'Coeficientes emision'!$C$7</f>
        <v>96.672632405913177</v>
      </c>
      <c r="P228" s="6">
        <f>+D228*'Coeficientes emision'!$D$7</f>
        <v>153.62375997808704</v>
      </c>
      <c r="Q228" s="6">
        <f>+E228*'Coeficientes emision'!$E$7</f>
        <v>0</v>
      </c>
      <c r="R228" s="6">
        <f>+F228*'Coeficientes emision'!$F$7</f>
        <v>0</v>
      </c>
      <c r="S228" s="6">
        <f>+G228*'Coeficientes emision'!$G$7</f>
        <v>0</v>
      </c>
      <c r="T228" s="6">
        <f>+H228*'Coeficientes emision'!$H$7</f>
        <v>0</v>
      </c>
      <c r="U228" s="6">
        <f>+I228*'Coeficientes emision'!$I$7</f>
        <v>0</v>
      </c>
      <c r="V228" s="6">
        <f>+J228*'Coeficientes emision'!$J$7</f>
        <v>0</v>
      </c>
      <c r="W228" s="6">
        <f t="shared" si="28"/>
        <v>250.29639238400023</v>
      </c>
    </row>
    <row r="229" spans="1:23" ht="18" x14ac:dyDescent="0.25">
      <c r="A229" s="44"/>
      <c r="B229" s="2" t="s">
        <v>23</v>
      </c>
      <c r="C229" s="3">
        <v>1.4760990431504344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1.4760990431504344</v>
      </c>
      <c r="M229" s="44"/>
      <c r="N229" s="2" t="s">
        <v>23</v>
      </c>
      <c r="O229" s="3">
        <f>+C229*'Coeficientes emision'!$C$8</f>
        <v>233.29745376992616</v>
      </c>
      <c r="P229" s="4">
        <f>+D229*'Coeficientes emision'!$D$8</f>
        <v>0</v>
      </c>
      <c r="Q229" s="4">
        <f>+E229*'Coeficientes emision'!$E$8</f>
        <v>0</v>
      </c>
      <c r="R229" s="4">
        <f>+F229*'Coeficientes emision'!$F$8</f>
        <v>0</v>
      </c>
      <c r="S229" s="4">
        <f>+G229*'Coeficientes emision'!$G$8</f>
        <v>0</v>
      </c>
      <c r="T229" s="4">
        <f>+H229*'Coeficientes emision'!$H$8</f>
        <v>0</v>
      </c>
      <c r="U229" s="4">
        <f>+I229*'Coeficientes emision'!$I$8</f>
        <v>0</v>
      </c>
      <c r="V229" s="4">
        <f>+J229*'Coeficientes emision'!$J$8</f>
        <v>0</v>
      </c>
      <c r="W229" s="4">
        <f t="shared" si="28"/>
        <v>233.29745376992616</v>
      </c>
    </row>
    <row r="230" spans="1:23" ht="18" x14ac:dyDescent="0.25">
      <c r="A230" s="44"/>
      <c r="B230" s="5" t="s">
        <v>24</v>
      </c>
      <c r="C230" s="6">
        <v>10.544997859743663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10.544997859743663</v>
      </c>
      <c r="M230" s="44"/>
      <c r="N230" s="5" t="s">
        <v>24</v>
      </c>
      <c r="O230" s="6">
        <f>+C230*'Coeficientes emision'!$C$9</f>
        <v>1666.6369117324862</v>
      </c>
      <c r="P230" s="6">
        <f>+D230*'Coeficientes emision'!$D$9</f>
        <v>0</v>
      </c>
      <c r="Q230" s="6">
        <f>+E230*'Coeficientes emision'!$E$9</f>
        <v>0</v>
      </c>
      <c r="R230" s="6">
        <f>+F230*'Coeficientes emision'!$F$9</f>
        <v>0</v>
      </c>
      <c r="S230" s="6">
        <f>+G230*'Coeficientes emision'!$G$9</f>
        <v>0</v>
      </c>
      <c r="T230" s="6">
        <f>+H230*'Coeficientes emision'!$H$9</f>
        <v>0</v>
      </c>
      <c r="U230" s="6">
        <f>+I230*'Coeficientes emision'!$I$9</f>
        <v>0</v>
      </c>
      <c r="V230" s="6">
        <f>+J230*'Coeficientes emision'!$J$9</f>
        <v>0</v>
      </c>
      <c r="W230" s="6">
        <f t="shared" si="28"/>
        <v>1666.6369117324862</v>
      </c>
    </row>
    <row r="231" spans="1:23" ht="18" x14ac:dyDescent="0.25">
      <c r="A231" s="44"/>
      <c r="B231" s="2" t="s">
        <v>25</v>
      </c>
      <c r="C231" s="3">
        <v>3.0092662279535021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3.0092662279535021</v>
      </c>
      <c r="M231" s="44"/>
      <c r="N231" s="2" t="s">
        <v>25</v>
      </c>
      <c r="O231" s="3">
        <f>+C231*'Coeficientes emision'!$C$10</f>
        <v>475.61452732805105</v>
      </c>
      <c r="P231" s="4">
        <f>+D231*'Coeficientes emision'!$D$10</f>
        <v>0</v>
      </c>
      <c r="Q231" s="4">
        <f>+E231*'Coeficientes emision'!$E$10</f>
        <v>0</v>
      </c>
      <c r="R231" s="4">
        <f>+F231*'Coeficientes emision'!$F$10</f>
        <v>0</v>
      </c>
      <c r="S231" s="4">
        <f>+G231*'Coeficientes emision'!$G$10</f>
        <v>0</v>
      </c>
      <c r="T231" s="4">
        <f>+H231*'Coeficientes emision'!$H$10</f>
        <v>0</v>
      </c>
      <c r="U231" s="4">
        <f>+I231*'Coeficientes emision'!$I$10</f>
        <v>0</v>
      </c>
      <c r="V231" s="4">
        <f>+J231*'Coeficientes emision'!$J$10</f>
        <v>0</v>
      </c>
      <c r="W231" s="4">
        <f t="shared" si="28"/>
        <v>475.61452732805105</v>
      </c>
    </row>
    <row r="232" spans="1:23" ht="18" x14ac:dyDescent="0.25">
      <c r="A232" s="44"/>
      <c r="B232" s="5" t="s">
        <v>26</v>
      </c>
      <c r="C232" s="6">
        <v>7.6869395275228811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4.6748444686514977E-2</v>
      </c>
      <c r="K232" s="6">
        <v>7.7336879722093963</v>
      </c>
      <c r="M232" s="44"/>
      <c r="N232" s="5" t="s">
        <v>26</v>
      </c>
      <c r="O232" s="6">
        <f>+C232*'Coeficientes emision'!$C$11</f>
        <v>1214.9207923249915</v>
      </c>
      <c r="P232" s="6">
        <f>+D232*'Coeficientes emision'!$D$11</f>
        <v>0</v>
      </c>
      <c r="Q232" s="6">
        <f>+E232*'Coeficientes emision'!$E$11</f>
        <v>0</v>
      </c>
      <c r="R232" s="6">
        <f>+F232*'Coeficientes emision'!$F$11</f>
        <v>0</v>
      </c>
      <c r="S232" s="6">
        <f>+G232*'Coeficientes emision'!$G$11</f>
        <v>0</v>
      </c>
      <c r="T232" s="6">
        <f>+H232*'Coeficientes emision'!$H$11</f>
        <v>0</v>
      </c>
      <c r="U232" s="6">
        <f>+I232*'Coeficientes emision'!$I$11</f>
        <v>0</v>
      </c>
      <c r="V232" s="6">
        <f>+J232*'Coeficientes emision'!$J$11</f>
        <v>3.4640597512707596</v>
      </c>
      <c r="W232" s="6">
        <f t="shared" si="28"/>
        <v>1218.3848520762622</v>
      </c>
    </row>
    <row r="233" spans="1:23" ht="18" x14ac:dyDescent="0.25">
      <c r="A233" s="44"/>
      <c r="B233" s="2" t="s">
        <v>33</v>
      </c>
      <c r="C233" s="3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M233" s="44"/>
      <c r="N233" s="2" t="s">
        <v>33</v>
      </c>
      <c r="O233" s="3">
        <f>+C233*'Coeficientes emision'!$C$12</f>
        <v>0</v>
      </c>
      <c r="P233" s="4">
        <f>+D233*'Coeficientes emision'!$D$12</f>
        <v>0</v>
      </c>
      <c r="Q233" s="4">
        <f>+E233*'Coeficientes emision'!$E$12</f>
        <v>0</v>
      </c>
      <c r="R233" s="4">
        <f>+F233*'Coeficientes emision'!$F$12</f>
        <v>0</v>
      </c>
      <c r="S233" s="4">
        <f>+G233*'Coeficientes emision'!$G$12</f>
        <v>0</v>
      </c>
      <c r="T233" s="4">
        <f>+H233*'Coeficientes emision'!$H$12</f>
        <v>0</v>
      </c>
      <c r="U233" s="4">
        <f>+I233*'Coeficientes emision'!$I$12</f>
        <v>0</v>
      </c>
      <c r="V233" s="4">
        <f>+J233*'Coeficientes emision'!$J$12</f>
        <v>0</v>
      </c>
      <c r="W233" s="4">
        <f t="shared" si="28"/>
        <v>0</v>
      </c>
    </row>
    <row r="234" spans="1:23" ht="18" x14ac:dyDescent="0.25">
      <c r="A234" s="44"/>
      <c r="B234" s="5" t="s">
        <v>28</v>
      </c>
      <c r="C234" s="6">
        <v>404.87098145273103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404.87098145273103</v>
      </c>
      <c r="M234" s="44"/>
      <c r="N234" s="5" t="s">
        <v>28</v>
      </c>
      <c r="O234" s="6">
        <f>+C234*'Coeficientes emision'!$C$13</f>
        <v>63989.858618604143</v>
      </c>
      <c r="P234" s="6">
        <f>+D234*'Coeficientes emision'!$D$13</f>
        <v>0</v>
      </c>
      <c r="Q234" s="6">
        <f>+E234*'Coeficientes emision'!$E$13</f>
        <v>0</v>
      </c>
      <c r="R234" s="6">
        <f>+F234*'Coeficientes emision'!$F$13</f>
        <v>0</v>
      </c>
      <c r="S234" s="6">
        <f>+G234*'Coeficientes emision'!$G$13</f>
        <v>0</v>
      </c>
      <c r="T234" s="6">
        <f>+H234*'Coeficientes emision'!$H$13</f>
        <v>0</v>
      </c>
      <c r="U234" s="6">
        <f>+I234*'Coeficientes emision'!$I$13</f>
        <v>0</v>
      </c>
      <c r="V234" s="6">
        <f>+J234*'Coeficientes emision'!$J$13</f>
        <v>0</v>
      </c>
      <c r="W234" s="6">
        <f t="shared" si="28"/>
        <v>63989.858618604143</v>
      </c>
    </row>
    <row r="235" spans="1:23" ht="15.75" thickBot="1" x14ac:dyDescent="0.3">
      <c r="A235" s="45"/>
      <c r="B235" s="7" t="s">
        <v>17</v>
      </c>
      <c r="C235" s="8">
        <v>462.10312487813354</v>
      </c>
      <c r="D235" s="9">
        <v>12.109870608908704</v>
      </c>
      <c r="E235" s="9">
        <v>1.5507176763263726</v>
      </c>
      <c r="F235" s="9">
        <v>0</v>
      </c>
      <c r="G235" s="9">
        <v>0</v>
      </c>
      <c r="H235" s="9">
        <v>0</v>
      </c>
      <c r="I235" s="9">
        <v>0</v>
      </c>
      <c r="J235" s="9">
        <v>4.6748444686514977E-2</v>
      </c>
      <c r="K235" s="9">
        <v>475.81046160805511</v>
      </c>
      <c r="M235" s="45"/>
      <c r="N235" s="7" t="s">
        <v>17</v>
      </c>
      <c r="O235" s="8">
        <f t="shared" ref="O235:W235" si="29">SUM(O225:O234)</f>
        <v>73035.398886989016</v>
      </c>
      <c r="P235" s="9">
        <f t="shared" si="29"/>
        <v>764.13283542213924</v>
      </c>
      <c r="Q235" s="9">
        <f t="shared" si="29"/>
        <v>86.995261641909508</v>
      </c>
      <c r="R235" s="9">
        <f t="shared" si="29"/>
        <v>0</v>
      </c>
      <c r="S235" s="9">
        <f t="shared" si="29"/>
        <v>0</v>
      </c>
      <c r="T235" s="9">
        <f t="shared" si="29"/>
        <v>0</v>
      </c>
      <c r="U235" s="9">
        <f t="shared" si="29"/>
        <v>0</v>
      </c>
      <c r="V235" s="9">
        <f t="shared" si="29"/>
        <v>3.4640597512707596</v>
      </c>
      <c r="W235" s="9">
        <f t="shared" si="29"/>
        <v>73889.99104380433</v>
      </c>
    </row>
    <row r="237" spans="1:23" ht="15.75" thickBot="1" x14ac:dyDescent="0.3"/>
    <row r="238" spans="1:23" x14ac:dyDescent="0.25">
      <c r="A238" s="41" t="s">
        <v>60</v>
      </c>
      <c r="B238" s="41"/>
      <c r="C238" s="42" t="s">
        <v>9</v>
      </c>
      <c r="D238" s="42"/>
      <c r="E238" s="42"/>
      <c r="F238" s="42"/>
      <c r="G238" s="42"/>
      <c r="H238" s="42"/>
      <c r="I238" s="42"/>
      <c r="J238" s="42"/>
      <c r="K238" s="42"/>
      <c r="M238" s="41" t="str">
        <f>+A238</f>
        <v>DEPARTAMENTO DE LORETO</v>
      </c>
      <c r="N238" s="41"/>
      <c r="O238" s="42" t="s">
        <v>9</v>
      </c>
      <c r="P238" s="42"/>
      <c r="Q238" s="42"/>
      <c r="R238" s="42"/>
      <c r="S238" s="42"/>
      <c r="T238" s="42"/>
      <c r="U238" s="42"/>
      <c r="V238" s="42"/>
      <c r="W238" s="42"/>
    </row>
    <row r="239" spans="1:23" ht="15" customHeight="1" x14ac:dyDescent="0.25">
      <c r="A239" s="43" t="s">
        <v>30</v>
      </c>
      <c r="B239" s="43"/>
      <c r="C239" s="1" t="s">
        <v>43</v>
      </c>
      <c r="D239" s="1" t="s">
        <v>10</v>
      </c>
      <c r="E239" s="1" t="s">
        <v>11</v>
      </c>
      <c r="F239" s="1" t="s">
        <v>12</v>
      </c>
      <c r="G239" s="1" t="s">
        <v>13</v>
      </c>
      <c r="H239" s="1" t="s">
        <v>14</v>
      </c>
      <c r="I239" s="1" t="s">
        <v>15</v>
      </c>
      <c r="J239" s="1" t="s">
        <v>16</v>
      </c>
      <c r="K239" s="1" t="s">
        <v>17</v>
      </c>
      <c r="M239" s="43" t="s">
        <v>39</v>
      </c>
      <c r="N239" s="43"/>
      <c r="O239" s="1" t="s">
        <v>38</v>
      </c>
      <c r="P239" s="1" t="s">
        <v>10</v>
      </c>
      <c r="Q239" s="1" t="s">
        <v>11</v>
      </c>
      <c r="R239" s="1" t="s">
        <v>12</v>
      </c>
      <c r="S239" s="1" t="s">
        <v>13</v>
      </c>
      <c r="T239" s="1" t="s">
        <v>14</v>
      </c>
      <c r="U239" s="1" t="s">
        <v>15</v>
      </c>
      <c r="V239" s="1" t="s">
        <v>16</v>
      </c>
      <c r="W239" s="1" t="s">
        <v>17</v>
      </c>
    </row>
    <row r="240" spans="1:23" x14ac:dyDescent="0.25">
      <c r="A240" s="44" t="s">
        <v>18</v>
      </c>
      <c r="B240" s="2" t="s">
        <v>19</v>
      </c>
      <c r="C240" s="3">
        <v>0.16420213458795355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0.16420213458795355</v>
      </c>
      <c r="M240" s="44" t="s">
        <v>18</v>
      </c>
      <c r="N240" s="2" t="s">
        <v>19</v>
      </c>
      <c r="O240" s="3">
        <f>+C240*'Coeficientes emision'!$C$4</f>
        <v>25.952147371626062</v>
      </c>
      <c r="P240" s="4">
        <f>+D240*'Coeficientes emision'!$D$4</f>
        <v>0</v>
      </c>
      <c r="Q240" s="4">
        <f>+E240*'Coeficientes emision'!$E$4</f>
        <v>0</v>
      </c>
      <c r="R240" s="4">
        <f>+F240*'Coeficientes emision'!$F$4</f>
        <v>0</v>
      </c>
      <c r="S240" s="4">
        <f>+G240*'Coeficientes emision'!$G$4</f>
        <v>0</v>
      </c>
      <c r="T240" s="4">
        <f>+H240*'Coeficientes emision'!$H$4</f>
        <v>0</v>
      </c>
      <c r="U240" s="4">
        <f>+I240*'Coeficientes emision'!$I$4</f>
        <v>0</v>
      </c>
      <c r="V240" s="4">
        <f>+J240*'Coeficientes emision'!$J$4</f>
        <v>0</v>
      </c>
      <c r="W240" s="4">
        <f t="shared" ref="W240:W249" si="30">SUM(O240:V240)</f>
        <v>25.952147371626062</v>
      </c>
    </row>
    <row r="241" spans="1:23" ht="18" x14ac:dyDescent="0.25">
      <c r="A241" s="44"/>
      <c r="B241" s="5" t="s">
        <v>20</v>
      </c>
      <c r="C241" s="6">
        <v>0.30246045572812841</v>
      </c>
      <c r="D241" s="6">
        <v>2.722907949706622</v>
      </c>
      <c r="E241" s="6">
        <v>0</v>
      </c>
      <c r="F241" s="6">
        <v>0.94858053637727957</v>
      </c>
      <c r="G241" s="6">
        <v>0.77588678669854583</v>
      </c>
      <c r="H241" s="6">
        <v>0</v>
      </c>
      <c r="I241" s="6">
        <v>0</v>
      </c>
      <c r="J241" s="6">
        <v>0</v>
      </c>
      <c r="K241" s="6">
        <v>4.7498357285105763</v>
      </c>
      <c r="M241" s="44"/>
      <c r="N241" s="5" t="s">
        <v>20</v>
      </c>
      <c r="O241" s="6">
        <f>+C241*'Coeficientes emision'!$C$5</f>
        <v>47.803875027830699</v>
      </c>
      <c r="P241" s="6">
        <f>+D241*'Coeficientes emision'!$D$5</f>
        <v>171.81549162648784</v>
      </c>
      <c r="Q241" s="6">
        <f>+E241*'Coeficientes emision'!$E$5</f>
        <v>0</v>
      </c>
      <c r="R241" s="6">
        <f>+F241*'Coeficientes emision'!$F$5</f>
        <v>106.24102007425532</v>
      </c>
      <c r="S241" s="6">
        <f>+G241*'Coeficientes emision'!$G$5</f>
        <v>86.899320110237127</v>
      </c>
      <c r="T241" s="6">
        <f>+H241*'Coeficientes emision'!$H$5</f>
        <v>0</v>
      </c>
      <c r="U241" s="6">
        <f>+I241*'Coeficientes emision'!$I$5</f>
        <v>0</v>
      </c>
      <c r="V241" s="6">
        <f>+J241*'Coeficientes emision'!$J$5</f>
        <v>0</v>
      </c>
      <c r="W241" s="6">
        <f t="shared" si="30"/>
        <v>412.75970683881098</v>
      </c>
    </row>
    <row r="242" spans="1:23" ht="18" x14ac:dyDescent="0.25">
      <c r="A242" s="44"/>
      <c r="B242" s="2" t="s">
        <v>21</v>
      </c>
      <c r="C242" s="3">
        <v>0.64875002091992251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0.64875002091992251</v>
      </c>
      <c r="M242" s="44"/>
      <c r="N242" s="2" t="s">
        <v>21</v>
      </c>
      <c r="O242" s="3">
        <f>+C242*'Coeficientes emision'!$C$6</f>
        <v>102.53494080639376</v>
      </c>
      <c r="P242" s="4">
        <f>+D242*'Coeficientes emision'!$D$6</f>
        <v>0</v>
      </c>
      <c r="Q242" s="4">
        <f>+E242*'Coeficientes emision'!$E$6</f>
        <v>0</v>
      </c>
      <c r="R242" s="4">
        <f>+F242*'Coeficientes emision'!$F$6</f>
        <v>0</v>
      </c>
      <c r="S242" s="4">
        <f>+G242*'Coeficientes emision'!$G$6</f>
        <v>0</v>
      </c>
      <c r="T242" s="4">
        <f>+H242*'Coeficientes emision'!$H$6</f>
        <v>0</v>
      </c>
      <c r="U242" s="4">
        <f>+I242*'Coeficientes emision'!$I$6</f>
        <v>0</v>
      </c>
      <c r="V242" s="4">
        <f>+J242*'Coeficientes emision'!$J$6</f>
        <v>0</v>
      </c>
      <c r="W242" s="4">
        <f t="shared" si="30"/>
        <v>102.53494080639376</v>
      </c>
    </row>
    <row r="243" spans="1:23" ht="18" x14ac:dyDescent="0.25">
      <c r="A243" s="44"/>
      <c r="B243" s="5" t="s">
        <v>22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M243" s="44"/>
      <c r="N243" s="5" t="s">
        <v>22</v>
      </c>
      <c r="O243" s="6">
        <f>+C243*'Coeficientes emision'!$C$7</f>
        <v>0</v>
      </c>
      <c r="P243" s="6">
        <f>+D243*'Coeficientes emision'!$D$7</f>
        <v>0</v>
      </c>
      <c r="Q243" s="6">
        <f>+E243*'Coeficientes emision'!$E$7</f>
        <v>0</v>
      </c>
      <c r="R243" s="6">
        <f>+F243*'Coeficientes emision'!$F$7</f>
        <v>0</v>
      </c>
      <c r="S243" s="6">
        <f>+G243*'Coeficientes emision'!$G$7</f>
        <v>0</v>
      </c>
      <c r="T243" s="6">
        <f>+H243*'Coeficientes emision'!$H$7</f>
        <v>0</v>
      </c>
      <c r="U243" s="6">
        <f>+I243*'Coeficientes emision'!$I$7</f>
        <v>0</v>
      </c>
      <c r="V243" s="6">
        <f>+J243*'Coeficientes emision'!$J$7</f>
        <v>0</v>
      </c>
      <c r="W243" s="6">
        <f t="shared" si="30"/>
        <v>0</v>
      </c>
    </row>
    <row r="244" spans="1:23" ht="18" x14ac:dyDescent="0.25">
      <c r="A244" s="44"/>
      <c r="B244" s="2" t="s">
        <v>23</v>
      </c>
      <c r="C244" s="3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M244" s="44"/>
      <c r="N244" s="2" t="s">
        <v>23</v>
      </c>
      <c r="O244" s="3">
        <f>+C244*'Coeficientes emision'!$C$8</f>
        <v>0</v>
      </c>
      <c r="P244" s="4">
        <f>+D244*'Coeficientes emision'!$D$8</f>
        <v>0</v>
      </c>
      <c r="Q244" s="4">
        <f>+E244*'Coeficientes emision'!$E$8</f>
        <v>0</v>
      </c>
      <c r="R244" s="4">
        <f>+F244*'Coeficientes emision'!$F$8</f>
        <v>0</v>
      </c>
      <c r="S244" s="4">
        <f>+G244*'Coeficientes emision'!$G$8</f>
        <v>0</v>
      </c>
      <c r="T244" s="4">
        <f>+H244*'Coeficientes emision'!$H$8</f>
        <v>0</v>
      </c>
      <c r="U244" s="4">
        <f>+I244*'Coeficientes emision'!$I$8</f>
        <v>0</v>
      </c>
      <c r="V244" s="4">
        <f>+J244*'Coeficientes emision'!$J$8</f>
        <v>0</v>
      </c>
      <c r="W244" s="4">
        <f t="shared" si="30"/>
        <v>0</v>
      </c>
    </row>
    <row r="245" spans="1:23" ht="18" x14ac:dyDescent="0.25">
      <c r="A245" s="44"/>
      <c r="B245" s="5" t="s">
        <v>24</v>
      </c>
      <c r="C245" s="6">
        <v>8.8665438163956427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8.8665438163956427</v>
      </c>
      <c r="M245" s="44"/>
      <c r="N245" s="5" t="s">
        <v>24</v>
      </c>
      <c r="O245" s="6">
        <f>+C245*'Coeficientes emision'!$C$9</f>
        <v>1401.3572501813314</v>
      </c>
      <c r="P245" s="6">
        <f>+D245*'Coeficientes emision'!$D$9</f>
        <v>0</v>
      </c>
      <c r="Q245" s="6">
        <f>+E245*'Coeficientes emision'!$E$9</f>
        <v>0</v>
      </c>
      <c r="R245" s="6">
        <f>+F245*'Coeficientes emision'!$F$9</f>
        <v>0</v>
      </c>
      <c r="S245" s="6">
        <f>+G245*'Coeficientes emision'!$G$9</f>
        <v>0</v>
      </c>
      <c r="T245" s="6">
        <f>+H245*'Coeficientes emision'!$H$9</f>
        <v>0</v>
      </c>
      <c r="U245" s="6">
        <f>+I245*'Coeficientes emision'!$I$9</f>
        <v>0</v>
      </c>
      <c r="V245" s="6">
        <f>+J245*'Coeficientes emision'!$J$9</f>
        <v>0</v>
      </c>
      <c r="W245" s="6">
        <f t="shared" si="30"/>
        <v>1401.3572501813314</v>
      </c>
    </row>
    <row r="246" spans="1:23" ht="18" x14ac:dyDescent="0.25">
      <c r="A246" s="44"/>
      <c r="B246" s="2" t="s">
        <v>25</v>
      </c>
      <c r="C246" s="3">
        <v>0.50294513311268108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0.50294513311268108</v>
      </c>
      <c r="M246" s="44"/>
      <c r="N246" s="2" t="s">
        <v>25</v>
      </c>
      <c r="O246" s="3">
        <f>+C246*'Coeficientes emision'!$C$10</f>
        <v>79.490478288459244</v>
      </c>
      <c r="P246" s="4">
        <f>+D246*'Coeficientes emision'!$D$10</f>
        <v>0</v>
      </c>
      <c r="Q246" s="4">
        <f>+E246*'Coeficientes emision'!$E$10</f>
        <v>0</v>
      </c>
      <c r="R246" s="4">
        <f>+F246*'Coeficientes emision'!$F$10</f>
        <v>0</v>
      </c>
      <c r="S246" s="4">
        <f>+G246*'Coeficientes emision'!$G$10</f>
        <v>0</v>
      </c>
      <c r="T246" s="4">
        <f>+H246*'Coeficientes emision'!$H$10</f>
        <v>0</v>
      </c>
      <c r="U246" s="4">
        <f>+I246*'Coeficientes emision'!$I$10</f>
        <v>0</v>
      </c>
      <c r="V246" s="4">
        <f>+J246*'Coeficientes emision'!$J$10</f>
        <v>0</v>
      </c>
      <c r="W246" s="4">
        <f t="shared" si="30"/>
        <v>79.490478288459244</v>
      </c>
    </row>
    <row r="247" spans="1:23" ht="18" x14ac:dyDescent="0.25">
      <c r="A247" s="44"/>
      <c r="B247" s="5" t="s">
        <v>26</v>
      </c>
      <c r="C247" s="6">
        <v>1.2127473979470724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1.2127473979470724</v>
      </c>
      <c r="M247" s="44"/>
      <c r="N247" s="5" t="s">
        <v>26</v>
      </c>
      <c r="O247" s="6">
        <f>+C247*'Coeficientes emision'!$C$11</f>
        <v>191.6747262455348</v>
      </c>
      <c r="P247" s="6">
        <f>+D247*'Coeficientes emision'!$D$11</f>
        <v>0</v>
      </c>
      <c r="Q247" s="6">
        <f>+E247*'Coeficientes emision'!$E$11</f>
        <v>0</v>
      </c>
      <c r="R247" s="6">
        <f>+F247*'Coeficientes emision'!$F$11</f>
        <v>0</v>
      </c>
      <c r="S247" s="6">
        <f>+G247*'Coeficientes emision'!$G$11</f>
        <v>0</v>
      </c>
      <c r="T247" s="6">
        <f>+H247*'Coeficientes emision'!$H$11</f>
        <v>0</v>
      </c>
      <c r="U247" s="6">
        <f>+I247*'Coeficientes emision'!$I$11</f>
        <v>0</v>
      </c>
      <c r="V247" s="6">
        <f>+J247*'Coeficientes emision'!$J$11</f>
        <v>0</v>
      </c>
      <c r="W247" s="6">
        <f t="shared" si="30"/>
        <v>191.6747262455348</v>
      </c>
    </row>
    <row r="248" spans="1:23" ht="18" x14ac:dyDescent="0.25">
      <c r="A248" s="44"/>
      <c r="B248" s="2" t="s">
        <v>33</v>
      </c>
      <c r="C248" s="3">
        <v>1.857256769249192E-6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1.857256769249192E-6</v>
      </c>
      <c r="M248" s="44"/>
      <c r="N248" s="2" t="s">
        <v>33</v>
      </c>
      <c r="O248" s="3">
        <f>+C248*'Coeficientes emision'!$C$12</f>
        <v>2.9353943237983484E-4</v>
      </c>
      <c r="P248" s="4">
        <f>+D248*'Coeficientes emision'!$D$12</f>
        <v>0</v>
      </c>
      <c r="Q248" s="4">
        <f>+E248*'Coeficientes emision'!$E$12</f>
        <v>0</v>
      </c>
      <c r="R248" s="4">
        <f>+F248*'Coeficientes emision'!$F$12</f>
        <v>0</v>
      </c>
      <c r="S248" s="4">
        <f>+G248*'Coeficientes emision'!$G$12</f>
        <v>0</v>
      </c>
      <c r="T248" s="4">
        <f>+H248*'Coeficientes emision'!$H$12</f>
        <v>0</v>
      </c>
      <c r="U248" s="4">
        <f>+I248*'Coeficientes emision'!$I$12</f>
        <v>0</v>
      </c>
      <c r="V248" s="4">
        <f>+J248*'Coeficientes emision'!$J$12</f>
        <v>0</v>
      </c>
      <c r="W248" s="4">
        <f t="shared" si="30"/>
        <v>2.9353943237983484E-4</v>
      </c>
    </row>
    <row r="249" spans="1:23" ht="18" x14ac:dyDescent="0.25">
      <c r="A249" s="44"/>
      <c r="B249" s="5" t="s">
        <v>28</v>
      </c>
      <c r="C249" s="6">
        <v>35.016138507685824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35.016138507685824</v>
      </c>
      <c r="M249" s="44"/>
      <c r="N249" s="5" t="s">
        <v>28</v>
      </c>
      <c r="O249" s="6">
        <f>+C249*'Coeficientes emision'!$C$13</f>
        <v>5534.3006911397451</v>
      </c>
      <c r="P249" s="6">
        <f>+D249*'Coeficientes emision'!$D$13</f>
        <v>0</v>
      </c>
      <c r="Q249" s="6">
        <f>+E249*'Coeficientes emision'!$E$13</f>
        <v>0</v>
      </c>
      <c r="R249" s="6">
        <f>+F249*'Coeficientes emision'!$F$13</f>
        <v>0</v>
      </c>
      <c r="S249" s="6">
        <f>+G249*'Coeficientes emision'!$G$13</f>
        <v>0</v>
      </c>
      <c r="T249" s="6">
        <f>+H249*'Coeficientes emision'!$H$13</f>
        <v>0</v>
      </c>
      <c r="U249" s="6">
        <f>+I249*'Coeficientes emision'!$I$13</f>
        <v>0</v>
      </c>
      <c r="V249" s="6">
        <f>+J249*'Coeficientes emision'!$J$13</f>
        <v>0</v>
      </c>
      <c r="W249" s="6">
        <f t="shared" si="30"/>
        <v>5534.3006911397451</v>
      </c>
    </row>
    <row r="250" spans="1:23" ht="15.75" thickBot="1" x14ac:dyDescent="0.3">
      <c r="A250" s="45"/>
      <c r="B250" s="7" t="s">
        <v>17</v>
      </c>
      <c r="C250" s="8">
        <v>46.713789323633996</v>
      </c>
      <c r="D250" s="9">
        <v>2.722907949706622</v>
      </c>
      <c r="E250" s="9">
        <v>0</v>
      </c>
      <c r="F250" s="9">
        <v>0.94858053637727957</v>
      </c>
      <c r="G250" s="9">
        <v>0.77588678669854583</v>
      </c>
      <c r="H250" s="9">
        <v>0</v>
      </c>
      <c r="I250" s="9">
        <v>0</v>
      </c>
      <c r="J250" s="9">
        <v>0</v>
      </c>
      <c r="K250" s="9">
        <v>51.161164596416441</v>
      </c>
      <c r="M250" s="45"/>
      <c r="N250" s="7" t="s">
        <v>17</v>
      </c>
      <c r="O250" s="8">
        <f t="shared" ref="O250:W250" si="31">SUM(O240:O249)</f>
        <v>7383.1144026003531</v>
      </c>
      <c r="P250" s="9">
        <f t="shared" si="31"/>
        <v>171.81549162648784</v>
      </c>
      <c r="Q250" s="9">
        <f t="shared" si="31"/>
        <v>0</v>
      </c>
      <c r="R250" s="9">
        <f t="shared" si="31"/>
        <v>106.24102007425532</v>
      </c>
      <c r="S250" s="9">
        <f t="shared" si="31"/>
        <v>86.899320110237127</v>
      </c>
      <c r="T250" s="9">
        <f t="shared" si="31"/>
        <v>0</v>
      </c>
      <c r="U250" s="9">
        <f t="shared" si="31"/>
        <v>0</v>
      </c>
      <c r="V250" s="9">
        <f t="shared" si="31"/>
        <v>0</v>
      </c>
      <c r="W250" s="9">
        <f t="shared" si="31"/>
        <v>7748.0702344113333</v>
      </c>
    </row>
    <row r="253" spans="1:23" ht="15.75" thickBot="1" x14ac:dyDescent="0.3"/>
    <row r="254" spans="1:23" ht="15" customHeight="1" x14ac:dyDescent="0.25">
      <c r="A254" s="41" t="s">
        <v>61</v>
      </c>
      <c r="B254" s="41"/>
      <c r="C254" s="42" t="s">
        <v>9</v>
      </c>
      <c r="D254" s="42"/>
      <c r="E254" s="42"/>
      <c r="F254" s="42"/>
      <c r="G254" s="42"/>
      <c r="H254" s="42"/>
      <c r="I254" s="42"/>
      <c r="J254" s="42"/>
      <c r="K254" s="42"/>
      <c r="M254" s="41" t="str">
        <f>+A254</f>
        <v>DEPARTAMENTO DE MADRE DE DIOS</v>
      </c>
      <c r="N254" s="41"/>
      <c r="O254" s="42" t="s">
        <v>9</v>
      </c>
      <c r="P254" s="42"/>
      <c r="Q254" s="42"/>
      <c r="R254" s="42"/>
      <c r="S254" s="42"/>
      <c r="T254" s="42"/>
      <c r="U254" s="42"/>
      <c r="V254" s="42"/>
      <c r="W254" s="42"/>
    </row>
    <row r="255" spans="1:23" ht="15" customHeight="1" x14ac:dyDescent="0.25">
      <c r="A255" s="43" t="s">
        <v>30</v>
      </c>
      <c r="B255" s="43"/>
      <c r="C255" s="1" t="s">
        <v>43</v>
      </c>
      <c r="D255" s="1" t="s">
        <v>10</v>
      </c>
      <c r="E255" s="1" t="s">
        <v>11</v>
      </c>
      <c r="F255" s="1" t="s">
        <v>12</v>
      </c>
      <c r="G255" s="1" t="s">
        <v>13</v>
      </c>
      <c r="H255" s="1" t="s">
        <v>14</v>
      </c>
      <c r="I255" s="1" t="s">
        <v>15</v>
      </c>
      <c r="J255" s="1" t="s">
        <v>16</v>
      </c>
      <c r="K255" s="1" t="s">
        <v>17</v>
      </c>
      <c r="M255" s="43" t="s">
        <v>39</v>
      </c>
      <c r="N255" s="43"/>
      <c r="O255" s="1" t="s">
        <v>38</v>
      </c>
      <c r="P255" s="1" t="s">
        <v>10</v>
      </c>
      <c r="Q255" s="1" t="s">
        <v>11</v>
      </c>
      <c r="R255" s="1" t="s">
        <v>12</v>
      </c>
      <c r="S255" s="1" t="s">
        <v>13</v>
      </c>
      <c r="T255" s="1" t="s">
        <v>14</v>
      </c>
      <c r="U255" s="1" t="s">
        <v>15</v>
      </c>
      <c r="V255" s="1" t="s">
        <v>16</v>
      </c>
      <c r="W255" s="1" t="s">
        <v>17</v>
      </c>
    </row>
    <row r="256" spans="1:23" x14ac:dyDescent="0.25">
      <c r="A256" s="44" t="s">
        <v>18</v>
      </c>
      <c r="B256" s="2" t="s">
        <v>19</v>
      </c>
      <c r="C256" s="3">
        <v>0.2916470940938331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0.2916470940938331</v>
      </c>
      <c r="M256" s="44" t="s">
        <v>18</v>
      </c>
      <c r="N256" s="2" t="s">
        <v>19</v>
      </c>
      <c r="O256" s="3">
        <f>+C256*'Coeficientes emision'!$C$4</f>
        <v>46.094823221530326</v>
      </c>
      <c r="P256" s="4">
        <f>+D256*'Coeficientes emision'!$D$4</f>
        <v>0</v>
      </c>
      <c r="Q256" s="4">
        <f>+E256*'Coeficientes emision'!$E$4</f>
        <v>0</v>
      </c>
      <c r="R256" s="4">
        <f>+F256*'Coeficientes emision'!$F$4</f>
        <v>0</v>
      </c>
      <c r="S256" s="4">
        <f>+G256*'Coeficientes emision'!$G$4</f>
        <v>0</v>
      </c>
      <c r="T256" s="4">
        <f>+H256*'Coeficientes emision'!$H$4</f>
        <v>0</v>
      </c>
      <c r="U256" s="4">
        <f>+I256*'Coeficientes emision'!$I$4</f>
        <v>0</v>
      </c>
      <c r="V256" s="4">
        <f>+J256*'Coeficientes emision'!$J$4</f>
        <v>0</v>
      </c>
      <c r="W256" s="4">
        <f t="shared" ref="W256:W265" si="32">SUM(O256:V256)</f>
        <v>46.094823221530326</v>
      </c>
    </row>
    <row r="257" spans="1:23" ht="18" x14ac:dyDescent="0.25">
      <c r="A257" s="44"/>
      <c r="B257" s="5" t="s">
        <v>20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M257" s="44"/>
      <c r="N257" s="5" t="s">
        <v>20</v>
      </c>
      <c r="O257" s="6">
        <f>+C257*'Coeficientes emision'!$C$5</f>
        <v>0</v>
      </c>
      <c r="P257" s="6">
        <f>+D257*'Coeficientes emision'!$D$5</f>
        <v>0</v>
      </c>
      <c r="Q257" s="6">
        <f>+E257*'Coeficientes emision'!$E$5</f>
        <v>0</v>
      </c>
      <c r="R257" s="6">
        <f>+F257*'Coeficientes emision'!$F$5</f>
        <v>0</v>
      </c>
      <c r="S257" s="6">
        <f>+G257*'Coeficientes emision'!$G$5</f>
        <v>0</v>
      </c>
      <c r="T257" s="6">
        <f>+H257*'Coeficientes emision'!$H$5</f>
        <v>0</v>
      </c>
      <c r="U257" s="6">
        <f>+I257*'Coeficientes emision'!$I$5</f>
        <v>0</v>
      </c>
      <c r="V257" s="6">
        <f>+J257*'Coeficientes emision'!$J$5</f>
        <v>0</v>
      </c>
      <c r="W257" s="6">
        <f t="shared" si="32"/>
        <v>0</v>
      </c>
    </row>
    <row r="258" spans="1:23" ht="18" x14ac:dyDescent="0.25">
      <c r="A258" s="44"/>
      <c r="B258" s="2" t="s">
        <v>21</v>
      </c>
      <c r="C258" s="3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M258" s="44"/>
      <c r="N258" s="2" t="s">
        <v>21</v>
      </c>
      <c r="O258" s="3">
        <f>+C258*'Coeficientes emision'!$C$6</f>
        <v>0</v>
      </c>
      <c r="P258" s="4">
        <f>+D258*'Coeficientes emision'!$D$6</f>
        <v>0</v>
      </c>
      <c r="Q258" s="4">
        <f>+E258*'Coeficientes emision'!$E$6</f>
        <v>0</v>
      </c>
      <c r="R258" s="4">
        <f>+F258*'Coeficientes emision'!$F$6</f>
        <v>0</v>
      </c>
      <c r="S258" s="4">
        <f>+G258*'Coeficientes emision'!$G$6</f>
        <v>0</v>
      </c>
      <c r="T258" s="4">
        <f>+H258*'Coeficientes emision'!$H$6</f>
        <v>0</v>
      </c>
      <c r="U258" s="4">
        <f>+I258*'Coeficientes emision'!$I$6</f>
        <v>0</v>
      </c>
      <c r="V258" s="4">
        <f>+J258*'Coeficientes emision'!$J$6</f>
        <v>0</v>
      </c>
      <c r="W258" s="4">
        <f t="shared" si="32"/>
        <v>0</v>
      </c>
    </row>
    <row r="259" spans="1:23" ht="18" x14ac:dyDescent="0.25">
      <c r="A259" s="44"/>
      <c r="B259" s="5" t="s">
        <v>22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M259" s="44"/>
      <c r="N259" s="5" t="s">
        <v>22</v>
      </c>
      <c r="O259" s="6">
        <f>+C259*'Coeficientes emision'!$C$7</f>
        <v>0</v>
      </c>
      <c r="P259" s="6">
        <f>+D259*'Coeficientes emision'!$D$7</f>
        <v>0</v>
      </c>
      <c r="Q259" s="6">
        <f>+E259*'Coeficientes emision'!$E$7</f>
        <v>0</v>
      </c>
      <c r="R259" s="6">
        <f>+F259*'Coeficientes emision'!$F$7</f>
        <v>0</v>
      </c>
      <c r="S259" s="6">
        <f>+G259*'Coeficientes emision'!$G$7</f>
        <v>0</v>
      </c>
      <c r="T259" s="6">
        <f>+H259*'Coeficientes emision'!$H$7</f>
        <v>0</v>
      </c>
      <c r="U259" s="6">
        <f>+I259*'Coeficientes emision'!$I$7</f>
        <v>0</v>
      </c>
      <c r="V259" s="6">
        <f>+J259*'Coeficientes emision'!$J$7</f>
        <v>0</v>
      </c>
      <c r="W259" s="6">
        <f t="shared" si="32"/>
        <v>0</v>
      </c>
    </row>
    <row r="260" spans="1:23" ht="18" x14ac:dyDescent="0.25">
      <c r="A260" s="44"/>
      <c r="B260" s="2" t="s">
        <v>23</v>
      </c>
      <c r="C260" s="3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M260" s="44"/>
      <c r="N260" s="2" t="s">
        <v>23</v>
      </c>
      <c r="O260" s="3">
        <f>+C260*'Coeficientes emision'!$C$8</f>
        <v>0</v>
      </c>
      <c r="P260" s="4">
        <f>+D260*'Coeficientes emision'!$D$8</f>
        <v>0</v>
      </c>
      <c r="Q260" s="4">
        <f>+E260*'Coeficientes emision'!$E$8</f>
        <v>0</v>
      </c>
      <c r="R260" s="4">
        <f>+F260*'Coeficientes emision'!$F$8</f>
        <v>0</v>
      </c>
      <c r="S260" s="4">
        <f>+G260*'Coeficientes emision'!$G$8</f>
        <v>0</v>
      </c>
      <c r="T260" s="4">
        <f>+H260*'Coeficientes emision'!$H$8</f>
        <v>0</v>
      </c>
      <c r="U260" s="4">
        <f>+I260*'Coeficientes emision'!$I$8</f>
        <v>0</v>
      </c>
      <c r="V260" s="4">
        <f>+J260*'Coeficientes emision'!$J$8</f>
        <v>0</v>
      </c>
      <c r="W260" s="4">
        <f t="shared" si="32"/>
        <v>0</v>
      </c>
    </row>
    <row r="261" spans="1:23" ht="18" x14ac:dyDescent="0.25">
      <c r="A261" s="44"/>
      <c r="B261" s="5" t="s">
        <v>24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M261" s="44"/>
      <c r="N261" s="5" t="s">
        <v>24</v>
      </c>
      <c r="O261" s="6">
        <f>+C261*'Coeficientes emision'!$C$9</f>
        <v>0</v>
      </c>
      <c r="P261" s="6">
        <f>+D261*'Coeficientes emision'!$D$9</f>
        <v>0</v>
      </c>
      <c r="Q261" s="6">
        <f>+E261*'Coeficientes emision'!$E$9</f>
        <v>0</v>
      </c>
      <c r="R261" s="6">
        <f>+F261*'Coeficientes emision'!$F$9</f>
        <v>0</v>
      </c>
      <c r="S261" s="6">
        <f>+G261*'Coeficientes emision'!$G$9</f>
        <v>0</v>
      </c>
      <c r="T261" s="6">
        <f>+H261*'Coeficientes emision'!$H$9</f>
        <v>0</v>
      </c>
      <c r="U261" s="6">
        <f>+I261*'Coeficientes emision'!$I$9</f>
        <v>0</v>
      </c>
      <c r="V261" s="6">
        <f>+J261*'Coeficientes emision'!$J$9</f>
        <v>0</v>
      </c>
      <c r="W261" s="6">
        <f t="shared" si="32"/>
        <v>0</v>
      </c>
    </row>
    <row r="262" spans="1:23" ht="18" x14ac:dyDescent="0.25">
      <c r="A262" s="44"/>
      <c r="B262" s="2" t="s">
        <v>25</v>
      </c>
      <c r="C262" s="3">
        <v>5.2597511705137115E-2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5.2597511705137115E-2</v>
      </c>
      <c r="M262" s="44"/>
      <c r="N262" s="2" t="s">
        <v>25</v>
      </c>
      <c r="O262" s="3">
        <f>+C262*'Coeficientes emision'!$C$10</f>
        <v>8.3130367249969215</v>
      </c>
      <c r="P262" s="4">
        <f>+D262*'Coeficientes emision'!$D$10</f>
        <v>0</v>
      </c>
      <c r="Q262" s="4">
        <f>+E262*'Coeficientes emision'!$E$10</f>
        <v>0</v>
      </c>
      <c r="R262" s="4">
        <f>+F262*'Coeficientes emision'!$F$10</f>
        <v>0</v>
      </c>
      <c r="S262" s="4">
        <f>+G262*'Coeficientes emision'!$G$10</f>
        <v>0</v>
      </c>
      <c r="T262" s="4">
        <f>+H262*'Coeficientes emision'!$H$10</f>
        <v>0</v>
      </c>
      <c r="U262" s="4">
        <f>+I262*'Coeficientes emision'!$I$10</f>
        <v>0</v>
      </c>
      <c r="V262" s="4">
        <f>+J262*'Coeficientes emision'!$J$10</f>
        <v>0</v>
      </c>
      <c r="W262" s="4">
        <f t="shared" si="32"/>
        <v>8.3130367249969215</v>
      </c>
    </row>
    <row r="263" spans="1:23" ht="18" x14ac:dyDescent="0.25">
      <c r="A263" s="44"/>
      <c r="B263" s="5" t="s">
        <v>26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M263" s="44"/>
      <c r="N263" s="5" t="s">
        <v>26</v>
      </c>
      <c r="O263" s="6">
        <f>+C263*'Coeficientes emision'!$C$11</f>
        <v>0</v>
      </c>
      <c r="P263" s="6">
        <f>+D263*'Coeficientes emision'!$D$11</f>
        <v>0</v>
      </c>
      <c r="Q263" s="6">
        <f>+E263*'Coeficientes emision'!$E$11</f>
        <v>0</v>
      </c>
      <c r="R263" s="6">
        <f>+F263*'Coeficientes emision'!$F$11</f>
        <v>0</v>
      </c>
      <c r="S263" s="6">
        <f>+G263*'Coeficientes emision'!$G$11</f>
        <v>0</v>
      </c>
      <c r="T263" s="6">
        <f>+H263*'Coeficientes emision'!$H$11</f>
        <v>0</v>
      </c>
      <c r="U263" s="6">
        <f>+I263*'Coeficientes emision'!$I$11</f>
        <v>0</v>
      </c>
      <c r="V263" s="6">
        <f>+J263*'Coeficientes emision'!$J$11</f>
        <v>0</v>
      </c>
      <c r="W263" s="6">
        <f t="shared" si="32"/>
        <v>0</v>
      </c>
    </row>
    <row r="264" spans="1:23" ht="18" x14ac:dyDescent="0.25">
      <c r="A264" s="44"/>
      <c r="B264" s="2" t="s">
        <v>33</v>
      </c>
      <c r="C264" s="3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M264" s="44"/>
      <c r="N264" s="2" t="s">
        <v>33</v>
      </c>
      <c r="O264" s="3">
        <f>+C264*'Coeficientes emision'!$C$12</f>
        <v>0</v>
      </c>
      <c r="P264" s="4">
        <f>+D264*'Coeficientes emision'!$D$12</f>
        <v>0</v>
      </c>
      <c r="Q264" s="4">
        <f>+E264*'Coeficientes emision'!$E$12</f>
        <v>0</v>
      </c>
      <c r="R264" s="4">
        <f>+F264*'Coeficientes emision'!$F$12</f>
        <v>0</v>
      </c>
      <c r="S264" s="4">
        <f>+G264*'Coeficientes emision'!$G$12</f>
        <v>0</v>
      </c>
      <c r="T264" s="4">
        <f>+H264*'Coeficientes emision'!$H$12</f>
        <v>0</v>
      </c>
      <c r="U264" s="4">
        <f>+I264*'Coeficientes emision'!$I$12</f>
        <v>0</v>
      </c>
      <c r="V264" s="4">
        <f>+J264*'Coeficientes emision'!$J$12</f>
        <v>0</v>
      </c>
      <c r="W264" s="4">
        <f t="shared" si="32"/>
        <v>0</v>
      </c>
    </row>
    <row r="265" spans="1:23" ht="18" x14ac:dyDescent="0.25">
      <c r="A265" s="44"/>
      <c r="B265" s="5" t="s">
        <v>28</v>
      </c>
      <c r="C265" s="6">
        <v>0.52644063634042726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0.52644063634042726</v>
      </c>
      <c r="M265" s="44"/>
      <c r="N265" s="5" t="s">
        <v>28</v>
      </c>
      <c r="O265" s="6">
        <f>+C265*'Coeficientes emision'!$C$13</f>
        <v>83.203942573604536</v>
      </c>
      <c r="P265" s="6">
        <f>+D265*'Coeficientes emision'!$D$13</f>
        <v>0</v>
      </c>
      <c r="Q265" s="6">
        <f>+E265*'Coeficientes emision'!$E$13</f>
        <v>0</v>
      </c>
      <c r="R265" s="6">
        <f>+F265*'Coeficientes emision'!$F$13</f>
        <v>0</v>
      </c>
      <c r="S265" s="6">
        <f>+G265*'Coeficientes emision'!$G$13</f>
        <v>0</v>
      </c>
      <c r="T265" s="6">
        <f>+H265*'Coeficientes emision'!$H$13</f>
        <v>0</v>
      </c>
      <c r="U265" s="6">
        <f>+I265*'Coeficientes emision'!$I$13</f>
        <v>0</v>
      </c>
      <c r="V265" s="6">
        <f>+J265*'Coeficientes emision'!$J$13</f>
        <v>0</v>
      </c>
      <c r="W265" s="6">
        <f t="shared" si="32"/>
        <v>83.203942573604536</v>
      </c>
    </row>
    <row r="266" spans="1:23" ht="15.75" thickBot="1" x14ac:dyDescent="0.3">
      <c r="A266" s="45"/>
      <c r="B266" s="7" t="s">
        <v>17</v>
      </c>
      <c r="C266" s="8">
        <v>0.87068524213939746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0.87068524213939746</v>
      </c>
      <c r="M266" s="45"/>
      <c r="N266" s="7" t="s">
        <v>17</v>
      </c>
      <c r="O266" s="8">
        <f t="shared" ref="O266:W266" si="33">SUM(O256:O265)</f>
        <v>137.61180252013179</v>
      </c>
      <c r="P266" s="9">
        <f t="shared" si="33"/>
        <v>0</v>
      </c>
      <c r="Q266" s="9">
        <f t="shared" si="33"/>
        <v>0</v>
      </c>
      <c r="R266" s="9">
        <f t="shared" si="33"/>
        <v>0</v>
      </c>
      <c r="S266" s="9">
        <f t="shared" si="33"/>
        <v>0</v>
      </c>
      <c r="T266" s="9">
        <f t="shared" si="33"/>
        <v>0</v>
      </c>
      <c r="U266" s="9">
        <f t="shared" si="33"/>
        <v>0</v>
      </c>
      <c r="V266" s="9">
        <f t="shared" si="33"/>
        <v>0</v>
      </c>
      <c r="W266" s="9">
        <f t="shared" si="33"/>
        <v>137.61180252013179</v>
      </c>
    </row>
    <row r="268" spans="1:23" ht="15.75" thickBot="1" x14ac:dyDescent="0.3"/>
    <row r="269" spans="1:23" x14ac:dyDescent="0.25">
      <c r="A269" s="41" t="s">
        <v>62</v>
      </c>
      <c r="B269" s="41"/>
      <c r="C269" s="42" t="s">
        <v>9</v>
      </c>
      <c r="D269" s="42"/>
      <c r="E269" s="42"/>
      <c r="F269" s="42"/>
      <c r="G269" s="42"/>
      <c r="H269" s="42"/>
      <c r="I269" s="42"/>
      <c r="J269" s="42"/>
      <c r="K269" s="42"/>
      <c r="M269" s="41" t="str">
        <f>+A269</f>
        <v>DEPARTAMENTO DE MOQUEGUA</v>
      </c>
      <c r="N269" s="41"/>
      <c r="O269" s="42" t="s">
        <v>9</v>
      </c>
      <c r="P269" s="42"/>
      <c r="Q269" s="42"/>
      <c r="R269" s="42"/>
      <c r="S269" s="42"/>
      <c r="T269" s="42"/>
      <c r="U269" s="42"/>
      <c r="V269" s="42"/>
      <c r="W269" s="42"/>
    </row>
    <row r="270" spans="1:23" ht="15" customHeight="1" x14ac:dyDescent="0.25">
      <c r="A270" s="43" t="s">
        <v>30</v>
      </c>
      <c r="B270" s="43"/>
      <c r="C270" s="1" t="s">
        <v>43</v>
      </c>
      <c r="D270" s="1" t="s">
        <v>10</v>
      </c>
      <c r="E270" s="1" t="s">
        <v>11</v>
      </c>
      <c r="F270" s="1" t="s">
        <v>12</v>
      </c>
      <c r="G270" s="1" t="s">
        <v>13</v>
      </c>
      <c r="H270" s="1" t="s">
        <v>14</v>
      </c>
      <c r="I270" s="1" t="s">
        <v>15</v>
      </c>
      <c r="J270" s="1" t="s">
        <v>16</v>
      </c>
      <c r="K270" s="1" t="s">
        <v>17</v>
      </c>
      <c r="M270" s="43" t="s">
        <v>39</v>
      </c>
      <c r="N270" s="43"/>
      <c r="O270" s="1" t="s">
        <v>38</v>
      </c>
      <c r="P270" s="1" t="s">
        <v>10</v>
      </c>
      <c r="Q270" s="1" t="s">
        <v>11</v>
      </c>
      <c r="R270" s="1" t="s">
        <v>12</v>
      </c>
      <c r="S270" s="1" t="s">
        <v>13</v>
      </c>
      <c r="T270" s="1" t="s">
        <v>14</v>
      </c>
      <c r="U270" s="1" t="s">
        <v>15</v>
      </c>
      <c r="V270" s="1" t="s">
        <v>16</v>
      </c>
      <c r="W270" s="1" t="s">
        <v>17</v>
      </c>
    </row>
    <row r="271" spans="1:23" x14ac:dyDescent="0.25">
      <c r="A271" s="44" t="s">
        <v>18</v>
      </c>
      <c r="B271" s="2" t="s">
        <v>19</v>
      </c>
      <c r="C271" s="3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M271" s="44" t="s">
        <v>18</v>
      </c>
      <c r="N271" s="2" t="s">
        <v>19</v>
      </c>
      <c r="O271" s="3">
        <f>+C271*'Coeficientes emision'!$C$4</f>
        <v>0</v>
      </c>
      <c r="P271" s="4">
        <f>+D271*'Coeficientes emision'!$D$4</f>
        <v>0</v>
      </c>
      <c r="Q271" s="4">
        <f>+E271*'Coeficientes emision'!$E$4</f>
        <v>0</v>
      </c>
      <c r="R271" s="4">
        <f>+F271*'Coeficientes emision'!$F$4</f>
        <v>0</v>
      </c>
      <c r="S271" s="4">
        <f>+G271*'Coeficientes emision'!$G$4</f>
        <v>0</v>
      </c>
      <c r="T271" s="4">
        <f>+H271*'Coeficientes emision'!$H$4</f>
        <v>0</v>
      </c>
      <c r="U271" s="4">
        <f>+I271*'Coeficientes emision'!$I$4</f>
        <v>0</v>
      </c>
      <c r="V271" s="4">
        <f>+J271*'Coeficientes emision'!$J$4</f>
        <v>0</v>
      </c>
      <c r="W271" s="4">
        <f t="shared" ref="W271:W280" si="34">SUM(O271:V271)</f>
        <v>0</v>
      </c>
    </row>
    <row r="272" spans="1:23" ht="18" x14ac:dyDescent="0.25">
      <c r="A272" s="44"/>
      <c r="B272" s="5" t="s">
        <v>20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M272" s="44"/>
      <c r="N272" s="5" t="s">
        <v>20</v>
      </c>
      <c r="O272" s="6">
        <f>+C272*'Coeficientes emision'!$C$5</f>
        <v>0</v>
      </c>
      <c r="P272" s="6">
        <f>+D272*'Coeficientes emision'!$D$5</f>
        <v>0</v>
      </c>
      <c r="Q272" s="6">
        <f>+E272*'Coeficientes emision'!$E$5</f>
        <v>0</v>
      </c>
      <c r="R272" s="6">
        <f>+F272*'Coeficientes emision'!$F$5</f>
        <v>0</v>
      </c>
      <c r="S272" s="6">
        <f>+G272*'Coeficientes emision'!$G$5</f>
        <v>0</v>
      </c>
      <c r="T272" s="6">
        <f>+H272*'Coeficientes emision'!$H$5</f>
        <v>0</v>
      </c>
      <c r="U272" s="6">
        <f>+I272*'Coeficientes emision'!$I$5</f>
        <v>0</v>
      </c>
      <c r="V272" s="6">
        <f>+J272*'Coeficientes emision'!$J$5</f>
        <v>0</v>
      </c>
      <c r="W272" s="6">
        <f t="shared" si="34"/>
        <v>0</v>
      </c>
    </row>
    <row r="273" spans="1:23" ht="18" x14ac:dyDescent="0.25">
      <c r="A273" s="44"/>
      <c r="B273" s="2" t="s">
        <v>21</v>
      </c>
      <c r="C273" s="3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M273" s="44"/>
      <c r="N273" s="2" t="s">
        <v>21</v>
      </c>
      <c r="O273" s="3">
        <f>+C273*'Coeficientes emision'!$C$6</f>
        <v>0</v>
      </c>
      <c r="P273" s="4">
        <f>+D273*'Coeficientes emision'!$D$6</f>
        <v>0</v>
      </c>
      <c r="Q273" s="4">
        <f>+E273*'Coeficientes emision'!$E$6</f>
        <v>0</v>
      </c>
      <c r="R273" s="4">
        <f>+F273*'Coeficientes emision'!$F$6</f>
        <v>0</v>
      </c>
      <c r="S273" s="4">
        <f>+G273*'Coeficientes emision'!$G$6</f>
        <v>0</v>
      </c>
      <c r="T273" s="4">
        <f>+H273*'Coeficientes emision'!$H$6</f>
        <v>0</v>
      </c>
      <c r="U273" s="4">
        <f>+I273*'Coeficientes emision'!$I$6</f>
        <v>0</v>
      </c>
      <c r="V273" s="4">
        <f>+J273*'Coeficientes emision'!$J$6</f>
        <v>0</v>
      </c>
      <c r="W273" s="4">
        <f t="shared" si="34"/>
        <v>0</v>
      </c>
    </row>
    <row r="274" spans="1:23" ht="18" x14ac:dyDescent="0.25">
      <c r="A274" s="44"/>
      <c r="B274" s="5" t="s">
        <v>22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M274" s="44"/>
      <c r="N274" s="5" t="s">
        <v>22</v>
      </c>
      <c r="O274" s="6">
        <f>+C274*'Coeficientes emision'!$C$7</f>
        <v>0</v>
      </c>
      <c r="P274" s="6">
        <f>+D274*'Coeficientes emision'!$D$7</f>
        <v>0</v>
      </c>
      <c r="Q274" s="6">
        <f>+E274*'Coeficientes emision'!$E$7</f>
        <v>0</v>
      </c>
      <c r="R274" s="6">
        <f>+F274*'Coeficientes emision'!$F$7</f>
        <v>0</v>
      </c>
      <c r="S274" s="6">
        <f>+G274*'Coeficientes emision'!$G$7</f>
        <v>0</v>
      </c>
      <c r="T274" s="6">
        <f>+H274*'Coeficientes emision'!$H$7</f>
        <v>0</v>
      </c>
      <c r="U274" s="6">
        <f>+I274*'Coeficientes emision'!$I$7</f>
        <v>0</v>
      </c>
      <c r="V274" s="6">
        <f>+J274*'Coeficientes emision'!$J$7</f>
        <v>0</v>
      </c>
      <c r="W274" s="6">
        <f t="shared" si="34"/>
        <v>0</v>
      </c>
    </row>
    <row r="275" spans="1:23" ht="18" x14ac:dyDescent="0.25">
      <c r="A275" s="44"/>
      <c r="B275" s="2" t="s">
        <v>23</v>
      </c>
      <c r="C275" s="3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M275" s="44"/>
      <c r="N275" s="2" t="s">
        <v>23</v>
      </c>
      <c r="O275" s="3">
        <f>+C275*'Coeficientes emision'!$C$8</f>
        <v>0</v>
      </c>
      <c r="P275" s="4">
        <f>+D275*'Coeficientes emision'!$D$8</f>
        <v>0</v>
      </c>
      <c r="Q275" s="4">
        <f>+E275*'Coeficientes emision'!$E$8</f>
        <v>0</v>
      </c>
      <c r="R275" s="4">
        <f>+F275*'Coeficientes emision'!$F$8</f>
        <v>0</v>
      </c>
      <c r="S275" s="4">
        <f>+G275*'Coeficientes emision'!$G$8</f>
        <v>0</v>
      </c>
      <c r="T275" s="4">
        <f>+H275*'Coeficientes emision'!$H$8</f>
        <v>0</v>
      </c>
      <c r="U275" s="4">
        <f>+I275*'Coeficientes emision'!$I$8</f>
        <v>0</v>
      </c>
      <c r="V275" s="4">
        <f>+J275*'Coeficientes emision'!$J$8</f>
        <v>0</v>
      </c>
      <c r="W275" s="4">
        <f t="shared" si="34"/>
        <v>0</v>
      </c>
    </row>
    <row r="276" spans="1:23" ht="18" x14ac:dyDescent="0.25">
      <c r="A276" s="44"/>
      <c r="B276" s="5" t="s">
        <v>24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M276" s="44"/>
      <c r="N276" s="5" t="s">
        <v>24</v>
      </c>
      <c r="O276" s="6">
        <f>+C276*'Coeficientes emision'!$C$9</f>
        <v>0</v>
      </c>
      <c r="P276" s="6">
        <f>+D276*'Coeficientes emision'!$D$9</f>
        <v>0</v>
      </c>
      <c r="Q276" s="6">
        <f>+E276*'Coeficientes emision'!$E$9</f>
        <v>0</v>
      </c>
      <c r="R276" s="6">
        <f>+F276*'Coeficientes emision'!$F$9</f>
        <v>0</v>
      </c>
      <c r="S276" s="6">
        <f>+G276*'Coeficientes emision'!$G$9</f>
        <v>0</v>
      </c>
      <c r="T276" s="6">
        <f>+H276*'Coeficientes emision'!$H$9</f>
        <v>0</v>
      </c>
      <c r="U276" s="6">
        <f>+I276*'Coeficientes emision'!$I$9</f>
        <v>0</v>
      </c>
      <c r="V276" s="6">
        <f>+J276*'Coeficientes emision'!$J$9</f>
        <v>0</v>
      </c>
      <c r="W276" s="6">
        <f t="shared" si="34"/>
        <v>0</v>
      </c>
    </row>
    <row r="277" spans="1:23" ht="18" x14ac:dyDescent="0.25">
      <c r="A277" s="44"/>
      <c r="B277" s="2" t="s">
        <v>25</v>
      </c>
      <c r="C277" s="3">
        <v>7.1683059782992969E-2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7.1683059782992969E-2</v>
      </c>
      <c r="M277" s="44"/>
      <c r="N277" s="2" t="s">
        <v>25</v>
      </c>
      <c r="O277" s="3">
        <f>+C277*'Coeficientes emision'!$C$10</f>
        <v>11.32950759870204</v>
      </c>
      <c r="P277" s="4">
        <f>+D277*'Coeficientes emision'!$D$10</f>
        <v>0</v>
      </c>
      <c r="Q277" s="4">
        <f>+E277*'Coeficientes emision'!$E$10</f>
        <v>0</v>
      </c>
      <c r="R277" s="4">
        <f>+F277*'Coeficientes emision'!$F$10</f>
        <v>0</v>
      </c>
      <c r="S277" s="4">
        <f>+G277*'Coeficientes emision'!$G$10</f>
        <v>0</v>
      </c>
      <c r="T277" s="4">
        <f>+H277*'Coeficientes emision'!$H$10</f>
        <v>0</v>
      </c>
      <c r="U277" s="4">
        <f>+I277*'Coeficientes emision'!$I$10</f>
        <v>0</v>
      </c>
      <c r="V277" s="4">
        <f>+J277*'Coeficientes emision'!$J$10</f>
        <v>0</v>
      </c>
      <c r="W277" s="4">
        <f t="shared" si="34"/>
        <v>11.32950759870204</v>
      </c>
    </row>
    <row r="278" spans="1:23" ht="18" x14ac:dyDescent="0.25">
      <c r="A278" s="44"/>
      <c r="B278" s="5" t="s">
        <v>26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M278" s="44"/>
      <c r="N278" s="5" t="s">
        <v>26</v>
      </c>
      <c r="O278" s="6">
        <f>+C278*'Coeficientes emision'!$C$11</f>
        <v>0</v>
      </c>
      <c r="P278" s="6">
        <f>+D278*'Coeficientes emision'!$D$11</f>
        <v>0</v>
      </c>
      <c r="Q278" s="6">
        <f>+E278*'Coeficientes emision'!$E$11</f>
        <v>0</v>
      </c>
      <c r="R278" s="6">
        <f>+F278*'Coeficientes emision'!$F$11</f>
        <v>0</v>
      </c>
      <c r="S278" s="6">
        <f>+G278*'Coeficientes emision'!$G$11</f>
        <v>0</v>
      </c>
      <c r="T278" s="6">
        <f>+H278*'Coeficientes emision'!$H$11</f>
        <v>0</v>
      </c>
      <c r="U278" s="6">
        <f>+I278*'Coeficientes emision'!$I$11</f>
        <v>0</v>
      </c>
      <c r="V278" s="6">
        <f>+J278*'Coeficientes emision'!$J$11</f>
        <v>0</v>
      </c>
      <c r="W278" s="6">
        <f t="shared" si="34"/>
        <v>0</v>
      </c>
    </row>
    <row r="279" spans="1:23" ht="18" x14ac:dyDescent="0.25">
      <c r="A279" s="44"/>
      <c r="B279" s="2" t="s">
        <v>33</v>
      </c>
      <c r="C279" s="3">
        <v>6.9192142647676605E-2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6.9192142647676605E-2</v>
      </c>
      <c r="M279" s="44"/>
      <c r="N279" s="2" t="s">
        <v>33</v>
      </c>
      <c r="O279" s="3">
        <f>+C279*'Coeficientes emision'!$C$12</f>
        <v>10.935818145465289</v>
      </c>
      <c r="P279" s="4">
        <f>+D279*'Coeficientes emision'!$D$12</f>
        <v>0</v>
      </c>
      <c r="Q279" s="4">
        <f>+E279*'Coeficientes emision'!$E$12</f>
        <v>0</v>
      </c>
      <c r="R279" s="4">
        <f>+F279*'Coeficientes emision'!$F$12</f>
        <v>0</v>
      </c>
      <c r="S279" s="4">
        <f>+G279*'Coeficientes emision'!$G$12</f>
        <v>0</v>
      </c>
      <c r="T279" s="4">
        <f>+H279*'Coeficientes emision'!$H$12</f>
        <v>0</v>
      </c>
      <c r="U279" s="4">
        <f>+I279*'Coeficientes emision'!$I$12</f>
        <v>0</v>
      </c>
      <c r="V279" s="4">
        <f>+J279*'Coeficientes emision'!$J$12</f>
        <v>0</v>
      </c>
      <c r="W279" s="4">
        <f t="shared" si="34"/>
        <v>10.935818145465289</v>
      </c>
    </row>
    <row r="280" spans="1:23" ht="18" x14ac:dyDescent="0.25">
      <c r="A280" s="44"/>
      <c r="B280" s="5" t="s">
        <v>28</v>
      </c>
      <c r="C280" s="6">
        <v>73.379111959109295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73.379111959109295</v>
      </c>
      <c r="M280" s="44"/>
      <c r="N280" s="5" t="s">
        <v>28</v>
      </c>
      <c r="O280" s="6">
        <f>+C280*'Coeficientes emision'!$C$13</f>
        <v>11597.568645137226</v>
      </c>
      <c r="P280" s="6">
        <f>+D280*'Coeficientes emision'!$D$13</f>
        <v>0</v>
      </c>
      <c r="Q280" s="6">
        <f>+E280*'Coeficientes emision'!$E$13</f>
        <v>0</v>
      </c>
      <c r="R280" s="6">
        <f>+F280*'Coeficientes emision'!$F$13</f>
        <v>0</v>
      </c>
      <c r="S280" s="6">
        <f>+G280*'Coeficientes emision'!$G$13</f>
        <v>0</v>
      </c>
      <c r="T280" s="6">
        <f>+H280*'Coeficientes emision'!$H$13</f>
        <v>0</v>
      </c>
      <c r="U280" s="6">
        <f>+I280*'Coeficientes emision'!$I$13</f>
        <v>0</v>
      </c>
      <c r="V280" s="6">
        <f>+J280*'Coeficientes emision'!$J$13</f>
        <v>0</v>
      </c>
      <c r="W280" s="6">
        <f t="shared" si="34"/>
        <v>11597.568645137226</v>
      </c>
    </row>
    <row r="281" spans="1:23" ht="15.75" thickBot="1" x14ac:dyDescent="0.3">
      <c r="A281" s="45"/>
      <c r="B281" s="7" t="s">
        <v>17</v>
      </c>
      <c r="C281" s="8">
        <v>73.519987161539959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73.519987161539959</v>
      </c>
      <c r="M281" s="45"/>
      <c r="N281" s="7" t="s">
        <v>17</v>
      </c>
      <c r="O281" s="8">
        <f t="shared" ref="O281:W281" si="35">SUM(O271:O280)</f>
        <v>11619.833970881393</v>
      </c>
      <c r="P281" s="9">
        <f t="shared" si="35"/>
        <v>0</v>
      </c>
      <c r="Q281" s="9">
        <f t="shared" si="35"/>
        <v>0</v>
      </c>
      <c r="R281" s="9">
        <f t="shared" si="35"/>
        <v>0</v>
      </c>
      <c r="S281" s="9">
        <f t="shared" si="35"/>
        <v>0</v>
      </c>
      <c r="T281" s="9">
        <f t="shared" si="35"/>
        <v>0</v>
      </c>
      <c r="U281" s="9">
        <f t="shared" si="35"/>
        <v>0</v>
      </c>
      <c r="V281" s="9">
        <f t="shared" si="35"/>
        <v>0</v>
      </c>
      <c r="W281" s="9">
        <f t="shared" si="35"/>
        <v>11619.833970881393</v>
      </c>
    </row>
    <row r="285" spans="1:23" ht="15.75" thickBot="1" x14ac:dyDescent="0.3"/>
    <row r="286" spans="1:23" x14ac:dyDescent="0.25">
      <c r="A286" s="41" t="s">
        <v>63</v>
      </c>
      <c r="B286" s="41"/>
      <c r="C286" s="42" t="s">
        <v>9</v>
      </c>
      <c r="D286" s="42"/>
      <c r="E286" s="42"/>
      <c r="F286" s="42"/>
      <c r="G286" s="42"/>
      <c r="H286" s="42"/>
      <c r="I286" s="42"/>
      <c r="J286" s="42"/>
      <c r="K286" s="42"/>
      <c r="M286" s="41" t="str">
        <f>+A286</f>
        <v>DEPARTAMENTO DE PASCO</v>
      </c>
      <c r="N286" s="41"/>
      <c r="O286" s="42" t="s">
        <v>9</v>
      </c>
      <c r="P286" s="42"/>
      <c r="Q286" s="42"/>
      <c r="R286" s="42"/>
      <c r="S286" s="42"/>
      <c r="T286" s="42"/>
      <c r="U286" s="42"/>
      <c r="V286" s="42"/>
      <c r="W286" s="42"/>
    </row>
    <row r="287" spans="1:23" ht="15" customHeight="1" x14ac:dyDescent="0.25">
      <c r="A287" s="43" t="s">
        <v>30</v>
      </c>
      <c r="B287" s="43"/>
      <c r="C287" s="1" t="s">
        <v>43</v>
      </c>
      <c r="D287" s="1" t="s">
        <v>10</v>
      </c>
      <c r="E287" s="1" t="s">
        <v>11</v>
      </c>
      <c r="F287" s="1" t="s">
        <v>12</v>
      </c>
      <c r="G287" s="1" t="s">
        <v>13</v>
      </c>
      <c r="H287" s="1" t="s">
        <v>14</v>
      </c>
      <c r="I287" s="1" t="s">
        <v>15</v>
      </c>
      <c r="J287" s="1" t="s">
        <v>16</v>
      </c>
      <c r="K287" s="1" t="s">
        <v>17</v>
      </c>
      <c r="M287" s="43" t="s">
        <v>39</v>
      </c>
      <c r="N287" s="43"/>
      <c r="O287" s="1" t="s">
        <v>38</v>
      </c>
      <c r="P287" s="1" t="s">
        <v>10</v>
      </c>
      <c r="Q287" s="1" t="s">
        <v>11</v>
      </c>
      <c r="R287" s="1" t="s">
        <v>12</v>
      </c>
      <c r="S287" s="1" t="s">
        <v>13</v>
      </c>
      <c r="T287" s="1" t="s">
        <v>14</v>
      </c>
      <c r="U287" s="1" t="s">
        <v>15</v>
      </c>
      <c r="V287" s="1" t="s">
        <v>16</v>
      </c>
      <c r="W287" s="1" t="s">
        <v>17</v>
      </c>
    </row>
    <row r="288" spans="1:23" x14ac:dyDescent="0.25">
      <c r="A288" s="44" t="s">
        <v>18</v>
      </c>
      <c r="B288" s="2" t="s">
        <v>19</v>
      </c>
      <c r="C288" s="3">
        <v>6.1181052923495409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6.1181052923495409</v>
      </c>
      <c r="M288" s="44" t="s">
        <v>18</v>
      </c>
      <c r="N288" s="2" t="s">
        <v>19</v>
      </c>
      <c r="O288" s="3">
        <f>+C288*'Coeficientes emision'!$C$4</f>
        <v>966.966541455845</v>
      </c>
      <c r="P288" s="4">
        <f>+D288*'Coeficientes emision'!$D$4</f>
        <v>0</v>
      </c>
      <c r="Q288" s="4">
        <f>+E288*'Coeficientes emision'!$E$4</f>
        <v>0</v>
      </c>
      <c r="R288" s="4">
        <f>+F288*'Coeficientes emision'!$F$4</f>
        <v>0</v>
      </c>
      <c r="S288" s="4">
        <f>+G288*'Coeficientes emision'!$G$4</f>
        <v>0</v>
      </c>
      <c r="T288" s="4">
        <f>+H288*'Coeficientes emision'!$H$4</f>
        <v>0</v>
      </c>
      <c r="U288" s="4">
        <f>+I288*'Coeficientes emision'!$I$4</f>
        <v>0</v>
      </c>
      <c r="V288" s="4">
        <f>+J288*'Coeficientes emision'!$J$4</f>
        <v>0</v>
      </c>
      <c r="W288" s="4">
        <f t="shared" ref="W288:W297" si="36">SUM(O288:V288)</f>
        <v>966.966541455845</v>
      </c>
    </row>
    <row r="289" spans="1:23" ht="18" x14ac:dyDescent="0.25">
      <c r="A289" s="44"/>
      <c r="B289" s="5" t="s">
        <v>20</v>
      </c>
      <c r="C289" s="6">
        <v>7.9024414808959321E-3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7.9024414808959321E-3</v>
      </c>
      <c r="M289" s="44"/>
      <c r="N289" s="5" t="s">
        <v>20</v>
      </c>
      <c r="O289" s="6">
        <f>+C289*'Coeficientes emision'!$C$5</f>
        <v>1.2489808760556023</v>
      </c>
      <c r="P289" s="6">
        <f>+D289*'Coeficientes emision'!$D$5</f>
        <v>0</v>
      </c>
      <c r="Q289" s="6">
        <f>+E289*'Coeficientes emision'!$E$5</f>
        <v>0</v>
      </c>
      <c r="R289" s="6">
        <f>+F289*'Coeficientes emision'!$F$5</f>
        <v>0</v>
      </c>
      <c r="S289" s="6">
        <f>+G289*'Coeficientes emision'!$G$5</f>
        <v>0</v>
      </c>
      <c r="T289" s="6">
        <f>+H289*'Coeficientes emision'!$H$5</f>
        <v>0</v>
      </c>
      <c r="U289" s="6">
        <f>+I289*'Coeficientes emision'!$I$5</f>
        <v>0</v>
      </c>
      <c r="V289" s="6">
        <f>+J289*'Coeficientes emision'!$J$5</f>
        <v>0</v>
      </c>
      <c r="W289" s="6">
        <f t="shared" si="36"/>
        <v>1.2489808760556023</v>
      </c>
    </row>
    <row r="290" spans="1:23" ht="18" x14ac:dyDescent="0.25">
      <c r="A290" s="44"/>
      <c r="B290" s="2" t="s">
        <v>21</v>
      </c>
      <c r="C290" s="3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M290" s="44"/>
      <c r="N290" s="2" t="s">
        <v>21</v>
      </c>
      <c r="O290" s="3">
        <f>+C290*'Coeficientes emision'!$C$6</f>
        <v>0</v>
      </c>
      <c r="P290" s="4">
        <f>+D290*'Coeficientes emision'!$D$6</f>
        <v>0</v>
      </c>
      <c r="Q290" s="4">
        <f>+E290*'Coeficientes emision'!$E$6</f>
        <v>0</v>
      </c>
      <c r="R290" s="4">
        <f>+F290*'Coeficientes emision'!$F$6</f>
        <v>0</v>
      </c>
      <c r="S290" s="4">
        <f>+G290*'Coeficientes emision'!$G$6</f>
        <v>0</v>
      </c>
      <c r="T290" s="4">
        <f>+H290*'Coeficientes emision'!$H$6</f>
        <v>0</v>
      </c>
      <c r="U290" s="4">
        <f>+I290*'Coeficientes emision'!$I$6</f>
        <v>0</v>
      </c>
      <c r="V290" s="4">
        <f>+J290*'Coeficientes emision'!$J$6</f>
        <v>0</v>
      </c>
      <c r="W290" s="4">
        <f t="shared" si="36"/>
        <v>0</v>
      </c>
    </row>
    <row r="291" spans="1:23" ht="18" x14ac:dyDescent="0.25">
      <c r="A291" s="44"/>
      <c r="B291" s="5" t="s">
        <v>22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M291" s="44"/>
      <c r="N291" s="5" t="s">
        <v>22</v>
      </c>
      <c r="O291" s="6">
        <f>+C291*'Coeficientes emision'!$C$7</f>
        <v>0</v>
      </c>
      <c r="P291" s="6">
        <f>+D291*'Coeficientes emision'!$D$7</f>
        <v>0</v>
      </c>
      <c r="Q291" s="6">
        <f>+E291*'Coeficientes emision'!$E$7</f>
        <v>0</v>
      </c>
      <c r="R291" s="6">
        <f>+F291*'Coeficientes emision'!$F$7</f>
        <v>0</v>
      </c>
      <c r="S291" s="6">
        <f>+G291*'Coeficientes emision'!$G$7</f>
        <v>0</v>
      </c>
      <c r="T291" s="6">
        <f>+H291*'Coeficientes emision'!$H$7</f>
        <v>0</v>
      </c>
      <c r="U291" s="6">
        <f>+I291*'Coeficientes emision'!$I$7</f>
        <v>0</v>
      </c>
      <c r="V291" s="6">
        <f>+J291*'Coeficientes emision'!$J$7</f>
        <v>0</v>
      </c>
      <c r="W291" s="6">
        <f t="shared" si="36"/>
        <v>0</v>
      </c>
    </row>
    <row r="292" spans="1:23" ht="18" x14ac:dyDescent="0.25">
      <c r="A292" s="44"/>
      <c r="B292" s="2" t="s">
        <v>23</v>
      </c>
      <c r="C292" s="3">
        <v>5.5230250349997938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5.5230250349997938</v>
      </c>
      <c r="M292" s="44"/>
      <c r="N292" s="2" t="s">
        <v>23</v>
      </c>
      <c r="O292" s="3">
        <f>+C292*'Coeficientes emision'!$C$8</f>
        <v>872.91410678171746</v>
      </c>
      <c r="P292" s="4">
        <f>+D292*'Coeficientes emision'!$D$8</f>
        <v>0</v>
      </c>
      <c r="Q292" s="4">
        <f>+E292*'Coeficientes emision'!$E$8</f>
        <v>0</v>
      </c>
      <c r="R292" s="4">
        <f>+F292*'Coeficientes emision'!$F$8</f>
        <v>0</v>
      </c>
      <c r="S292" s="4">
        <f>+G292*'Coeficientes emision'!$G$8</f>
        <v>0</v>
      </c>
      <c r="T292" s="4">
        <f>+H292*'Coeficientes emision'!$H$8</f>
        <v>0</v>
      </c>
      <c r="U292" s="4">
        <f>+I292*'Coeficientes emision'!$I$8</f>
        <v>0</v>
      </c>
      <c r="V292" s="4">
        <f>+J292*'Coeficientes emision'!$J$8</f>
        <v>0</v>
      </c>
      <c r="W292" s="4">
        <f t="shared" si="36"/>
        <v>872.91410678171746</v>
      </c>
    </row>
    <row r="293" spans="1:23" ht="18" x14ac:dyDescent="0.25">
      <c r="A293" s="44"/>
      <c r="B293" s="5" t="s">
        <v>24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M293" s="44"/>
      <c r="N293" s="5" t="s">
        <v>24</v>
      </c>
      <c r="O293" s="6">
        <f>+C293*'Coeficientes emision'!$C$9</f>
        <v>0</v>
      </c>
      <c r="P293" s="6">
        <f>+D293*'Coeficientes emision'!$D$9</f>
        <v>0</v>
      </c>
      <c r="Q293" s="6">
        <f>+E293*'Coeficientes emision'!$E$9</f>
        <v>0</v>
      </c>
      <c r="R293" s="6">
        <f>+F293*'Coeficientes emision'!$F$9</f>
        <v>0</v>
      </c>
      <c r="S293" s="6">
        <f>+G293*'Coeficientes emision'!$G$9</f>
        <v>0</v>
      </c>
      <c r="T293" s="6">
        <f>+H293*'Coeficientes emision'!$H$9</f>
        <v>0</v>
      </c>
      <c r="U293" s="6">
        <f>+I293*'Coeficientes emision'!$I$9</f>
        <v>0</v>
      </c>
      <c r="V293" s="6">
        <f>+J293*'Coeficientes emision'!$J$9</f>
        <v>0</v>
      </c>
      <c r="W293" s="6">
        <f t="shared" si="36"/>
        <v>0</v>
      </c>
    </row>
    <row r="294" spans="1:23" ht="18" x14ac:dyDescent="0.25">
      <c r="A294" s="44"/>
      <c r="B294" s="2" t="s">
        <v>25</v>
      </c>
      <c r="C294" s="3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M294" s="44"/>
      <c r="N294" s="2" t="s">
        <v>25</v>
      </c>
      <c r="O294" s="3">
        <f>+C294*'Coeficientes emision'!$C$10</f>
        <v>0</v>
      </c>
      <c r="P294" s="4">
        <f>+D294*'Coeficientes emision'!$D$10</f>
        <v>0</v>
      </c>
      <c r="Q294" s="4">
        <f>+E294*'Coeficientes emision'!$E$10</f>
        <v>0</v>
      </c>
      <c r="R294" s="4">
        <f>+F294*'Coeficientes emision'!$F$10</f>
        <v>0</v>
      </c>
      <c r="S294" s="4">
        <f>+G294*'Coeficientes emision'!$G$10</f>
        <v>0</v>
      </c>
      <c r="T294" s="4">
        <f>+H294*'Coeficientes emision'!$H$10</f>
        <v>0</v>
      </c>
      <c r="U294" s="4">
        <f>+I294*'Coeficientes emision'!$I$10</f>
        <v>0</v>
      </c>
      <c r="V294" s="4">
        <f>+J294*'Coeficientes emision'!$J$10</f>
        <v>0</v>
      </c>
      <c r="W294" s="4">
        <f t="shared" si="36"/>
        <v>0</v>
      </c>
    </row>
    <row r="295" spans="1:23" ht="18" x14ac:dyDescent="0.25">
      <c r="A295" s="44"/>
      <c r="B295" s="5" t="s">
        <v>26</v>
      </c>
      <c r="C295" s="6">
        <v>3.0394005695753581E-2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3.0394005695753581E-2</v>
      </c>
      <c r="M295" s="44"/>
      <c r="N295" s="5" t="s">
        <v>26</v>
      </c>
      <c r="O295" s="6">
        <f>+C295*'Coeficientes emision'!$C$11</f>
        <v>4.8037726002138541</v>
      </c>
      <c r="P295" s="6">
        <f>+D295*'Coeficientes emision'!$D$11</f>
        <v>0</v>
      </c>
      <c r="Q295" s="6">
        <f>+E295*'Coeficientes emision'!$E$11</f>
        <v>0</v>
      </c>
      <c r="R295" s="6">
        <f>+F295*'Coeficientes emision'!$F$11</f>
        <v>0</v>
      </c>
      <c r="S295" s="6">
        <f>+G295*'Coeficientes emision'!$G$11</f>
        <v>0</v>
      </c>
      <c r="T295" s="6">
        <f>+H295*'Coeficientes emision'!$H$11</f>
        <v>0</v>
      </c>
      <c r="U295" s="6">
        <f>+I295*'Coeficientes emision'!$I$11</f>
        <v>0</v>
      </c>
      <c r="V295" s="6">
        <f>+J295*'Coeficientes emision'!$J$11</f>
        <v>0</v>
      </c>
      <c r="W295" s="6">
        <f t="shared" si="36"/>
        <v>4.8037726002138541</v>
      </c>
    </row>
    <row r="296" spans="1:23" ht="18" x14ac:dyDescent="0.25">
      <c r="A296" s="44"/>
      <c r="B296" s="2" t="s">
        <v>33</v>
      </c>
      <c r="C296" s="3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M296" s="44"/>
      <c r="N296" s="2" t="s">
        <v>33</v>
      </c>
      <c r="O296" s="3">
        <f>+C296*'Coeficientes emision'!$C$12</f>
        <v>0</v>
      </c>
      <c r="P296" s="4">
        <f>+D296*'Coeficientes emision'!$D$12</f>
        <v>0</v>
      </c>
      <c r="Q296" s="4">
        <f>+E296*'Coeficientes emision'!$E$12</f>
        <v>0</v>
      </c>
      <c r="R296" s="4">
        <f>+F296*'Coeficientes emision'!$F$12</f>
        <v>0</v>
      </c>
      <c r="S296" s="4">
        <f>+G296*'Coeficientes emision'!$G$12</f>
        <v>0</v>
      </c>
      <c r="T296" s="4">
        <f>+H296*'Coeficientes emision'!$H$12</f>
        <v>0</v>
      </c>
      <c r="U296" s="4">
        <f>+I296*'Coeficientes emision'!$I$12</f>
        <v>0</v>
      </c>
      <c r="V296" s="4">
        <f>+J296*'Coeficientes emision'!$J$12</f>
        <v>0</v>
      </c>
      <c r="W296" s="4">
        <f t="shared" si="36"/>
        <v>0</v>
      </c>
    </row>
    <row r="297" spans="1:23" ht="18" x14ac:dyDescent="0.25">
      <c r="A297" s="44"/>
      <c r="B297" s="5" t="s">
        <v>28</v>
      </c>
      <c r="C297" s="6">
        <v>10.655230283693962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10.655230283693962</v>
      </c>
      <c r="M297" s="44"/>
      <c r="N297" s="5" t="s">
        <v>28</v>
      </c>
      <c r="O297" s="6">
        <f>+C297*'Coeficientes emision'!$C$13</f>
        <v>1684.0591463378307</v>
      </c>
      <c r="P297" s="6">
        <f>+D297*'Coeficientes emision'!$D$13</f>
        <v>0</v>
      </c>
      <c r="Q297" s="6">
        <f>+E297*'Coeficientes emision'!$E$13</f>
        <v>0</v>
      </c>
      <c r="R297" s="6">
        <f>+F297*'Coeficientes emision'!$F$13</f>
        <v>0</v>
      </c>
      <c r="S297" s="6">
        <f>+G297*'Coeficientes emision'!$G$13</f>
        <v>0</v>
      </c>
      <c r="T297" s="6">
        <f>+H297*'Coeficientes emision'!$H$13</f>
        <v>0</v>
      </c>
      <c r="U297" s="6">
        <f>+I297*'Coeficientes emision'!$I$13</f>
        <v>0</v>
      </c>
      <c r="V297" s="6">
        <f>+J297*'Coeficientes emision'!$J$13</f>
        <v>0</v>
      </c>
      <c r="W297" s="6">
        <f t="shared" si="36"/>
        <v>1684.0591463378307</v>
      </c>
    </row>
    <row r="298" spans="1:23" ht="15.75" thickBot="1" x14ac:dyDescent="0.3">
      <c r="A298" s="45"/>
      <c r="B298" s="7" t="s">
        <v>17</v>
      </c>
      <c r="C298" s="8">
        <v>22.334657058219946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22.334657058219946</v>
      </c>
      <c r="M298" s="45"/>
      <c r="N298" s="7" t="s">
        <v>17</v>
      </c>
      <c r="O298" s="8">
        <f t="shared" ref="O298:W298" si="37">SUM(O288:O297)</f>
        <v>3529.9925480516631</v>
      </c>
      <c r="P298" s="9">
        <f t="shared" si="37"/>
        <v>0</v>
      </c>
      <c r="Q298" s="9">
        <f t="shared" si="37"/>
        <v>0</v>
      </c>
      <c r="R298" s="9">
        <f t="shared" si="37"/>
        <v>0</v>
      </c>
      <c r="S298" s="9">
        <f t="shared" si="37"/>
        <v>0</v>
      </c>
      <c r="T298" s="9">
        <f t="shared" si="37"/>
        <v>0</v>
      </c>
      <c r="U298" s="9">
        <f t="shared" si="37"/>
        <v>0</v>
      </c>
      <c r="V298" s="9">
        <f t="shared" si="37"/>
        <v>0</v>
      </c>
      <c r="W298" s="9">
        <f t="shared" si="37"/>
        <v>3529.9925480516631</v>
      </c>
    </row>
    <row r="300" spans="1:23" ht="15.75" thickBot="1" x14ac:dyDescent="0.3"/>
    <row r="301" spans="1:23" x14ac:dyDescent="0.25">
      <c r="A301" s="41" t="s">
        <v>64</v>
      </c>
      <c r="B301" s="41"/>
      <c r="C301" s="42" t="s">
        <v>9</v>
      </c>
      <c r="D301" s="42"/>
      <c r="E301" s="42"/>
      <c r="F301" s="42"/>
      <c r="G301" s="42"/>
      <c r="H301" s="42"/>
      <c r="I301" s="42"/>
      <c r="J301" s="42"/>
      <c r="K301" s="42"/>
      <c r="M301" s="41" t="str">
        <f>+A301</f>
        <v>DEPARTAMENTO DE PIURA</v>
      </c>
      <c r="N301" s="41"/>
      <c r="O301" s="42" t="s">
        <v>9</v>
      </c>
      <c r="P301" s="42"/>
      <c r="Q301" s="42"/>
      <c r="R301" s="42"/>
      <c r="S301" s="42"/>
      <c r="T301" s="42"/>
      <c r="U301" s="42"/>
      <c r="V301" s="42"/>
      <c r="W301" s="42"/>
    </row>
    <row r="302" spans="1:23" ht="15" customHeight="1" x14ac:dyDescent="0.25">
      <c r="A302" s="43" t="s">
        <v>30</v>
      </c>
      <c r="B302" s="43"/>
      <c r="C302" s="1" t="s">
        <v>43</v>
      </c>
      <c r="D302" s="1" t="s">
        <v>10</v>
      </c>
      <c r="E302" s="1" t="s">
        <v>11</v>
      </c>
      <c r="F302" s="1" t="s">
        <v>12</v>
      </c>
      <c r="G302" s="1" t="s">
        <v>13</v>
      </c>
      <c r="H302" s="1" t="s">
        <v>14</v>
      </c>
      <c r="I302" s="1" t="s">
        <v>15</v>
      </c>
      <c r="J302" s="1" t="s">
        <v>16</v>
      </c>
      <c r="K302" s="1" t="s">
        <v>17</v>
      </c>
      <c r="M302" s="43" t="s">
        <v>39</v>
      </c>
      <c r="N302" s="43"/>
      <c r="O302" s="1" t="s">
        <v>38</v>
      </c>
      <c r="P302" s="1" t="s">
        <v>10</v>
      </c>
      <c r="Q302" s="1" t="s">
        <v>11</v>
      </c>
      <c r="R302" s="1" t="s">
        <v>12</v>
      </c>
      <c r="S302" s="1" t="s">
        <v>13</v>
      </c>
      <c r="T302" s="1" t="s">
        <v>14</v>
      </c>
      <c r="U302" s="1" t="s">
        <v>15</v>
      </c>
      <c r="V302" s="1" t="s">
        <v>16</v>
      </c>
      <c r="W302" s="1" t="s">
        <v>17</v>
      </c>
    </row>
    <row r="303" spans="1:23" x14ac:dyDescent="0.25">
      <c r="A303" s="44" t="s">
        <v>18</v>
      </c>
      <c r="B303" s="2" t="s">
        <v>19</v>
      </c>
      <c r="C303" s="3">
        <v>2.7062277072042278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2.7062277072042278</v>
      </c>
      <c r="M303" s="44" t="s">
        <v>18</v>
      </c>
      <c r="N303" s="2" t="s">
        <v>19</v>
      </c>
      <c r="O303" s="3">
        <f>+C303*'Coeficientes emision'!$C$4</f>
        <v>427.71928912362824</v>
      </c>
      <c r="P303" s="4">
        <f>+D303*'Coeficientes emision'!$D$4</f>
        <v>0</v>
      </c>
      <c r="Q303" s="4">
        <f>+E303*'Coeficientes emision'!$E$4</f>
        <v>0</v>
      </c>
      <c r="R303" s="4">
        <f>+F303*'Coeficientes emision'!$F$4</f>
        <v>0</v>
      </c>
      <c r="S303" s="4">
        <f>+G303*'Coeficientes emision'!$G$4</f>
        <v>0</v>
      </c>
      <c r="T303" s="4">
        <f>+H303*'Coeficientes emision'!$H$4</f>
        <v>0</v>
      </c>
      <c r="U303" s="4">
        <f>+I303*'Coeficientes emision'!$I$4</f>
        <v>0</v>
      </c>
      <c r="V303" s="4">
        <f>+J303*'Coeficientes emision'!$J$4</f>
        <v>0</v>
      </c>
      <c r="W303" s="4">
        <f t="shared" ref="W303:W312" si="38">SUM(O303:V303)</f>
        <v>427.71928912362824</v>
      </c>
    </row>
    <row r="304" spans="1:23" ht="18" x14ac:dyDescent="0.25">
      <c r="A304" s="44"/>
      <c r="B304" s="5" t="s">
        <v>20</v>
      </c>
      <c r="C304" s="6">
        <v>7.3497431523532039E-2</v>
      </c>
      <c r="D304" s="6">
        <v>1.6906999469326358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1.7641973784561678</v>
      </c>
      <c r="M304" s="44"/>
      <c r="N304" s="5" t="s">
        <v>20</v>
      </c>
      <c r="O304" s="6">
        <f>+C304*'Coeficientes emision'!$C$5</f>
        <v>11.616269052294239</v>
      </c>
      <c r="P304" s="6">
        <f>+D304*'Coeficientes emision'!$D$5</f>
        <v>106.68316665144933</v>
      </c>
      <c r="Q304" s="6">
        <f>+E304*'Coeficientes emision'!$E$5</f>
        <v>0</v>
      </c>
      <c r="R304" s="6">
        <f>+F304*'Coeficientes emision'!$F$5</f>
        <v>0</v>
      </c>
      <c r="S304" s="6">
        <f>+G304*'Coeficientes emision'!$G$5</f>
        <v>0</v>
      </c>
      <c r="T304" s="6">
        <f>+H304*'Coeficientes emision'!$H$5</f>
        <v>0</v>
      </c>
      <c r="U304" s="6">
        <f>+I304*'Coeficientes emision'!$I$5</f>
        <v>0</v>
      </c>
      <c r="V304" s="6">
        <f>+J304*'Coeficientes emision'!$J$5</f>
        <v>0</v>
      </c>
      <c r="W304" s="6">
        <f t="shared" si="38"/>
        <v>118.29943570374357</v>
      </c>
    </row>
    <row r="305" spans="1:23" ht="18" x14ac:dyDescent="0.25">
      <c r="A305" s="44"/>
      <c r="B305" s="2" t="s">
        <v>21</v>
      </c>
      <c r="C305" s="3">
        <v>0.71882926668641878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0.71882926668641878</v>
      </c>
      <c r="M305" s="44"/>
      <c r="N305" s="2" t="s">
        <v>21</v>
      </c>
      <c r="O305" s="3">
        <f>+C305*'Coeficientes emision'!$C$6</f>
        <v>113.6109655997885</v>
      </c>
      <c r="P305" s="4">
        <f>+D305*'Coeficientes emision'!$D$6</f>
        <v>0</v>
      </c>
      <c r="Q305" s="4">
        <f>+E305*'Coeficientes emision'!$E$6</f>
        <v>0</v>
      </c>
      <c r="R305" s="4">
        <f>+F305*'Coeficientes emision'!$F$6</f>
        <v>0</v>
      </c>
      <c r="S305" s="4">
        <f>+G305*'Coeficientes emision'!$G$6</f>
        <v>0</v>
      </c>
      <c r="T305" s="4">
        <f>+H305*'Coeficientes emision'!$H$6</f>
        <v>0</v>
      </c>
      <c r="U305" s="4">
        <f>+I305*'Coeficientes emision'!$I$6</f>
        <v>0</v>
      </c>
      <c r="V305" s="4">
        <f>+J305*'Coeficientes emision'!$J$6</f>
        <v>0</v>
      </c>
      <c r="W305" s="4">
        <f t="shared" si="38"/>
        <v>113.6109655997885</v>
      </c>
    </row>
    <row r="306" spans="1:23" ht="18" x14ac:dyDescent="0.25">
      <c r="A306" s="44"/>
      <c r="B306" s="5" t="s">
        <v>22</v>
      </c>
      <c r="C306" s="6">
        <v>0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M306" s="44"/>
      <c r="N306" s="5" t="s">
        <v>22</v>
      </c>
      <c r="O306" s="6">
        <f>+C306*'Coeficientes emision'!$C$7</f>
        <v>0</v>
      </c>
      <c r="P306" s="6">
        <f>+D306*'Coeficientes emision'!$D$7</f>
        <v>0</v>
      </c>
      <c r="Q306" s="6">
        <f>+E306*'Coeficientes emision'!$E$7</f>
        <v>0</v>
      </c>
      <c r="R306" s="6">
        <f>+F306*'Coeficientes emision'!$F$7</f>
        <v>0</v>
      </c>
      <c r="S306" s="6">
        <f>+G306*'Coeficientes emision'!$G$7</f>
        <v>0</v>
      </c>
      <c r="T306" s="6">
        <f>+H306*'Coeficientes emision'!$H$7</f>
        <v>0</v>
      </c>
      <c r="U306" s="6">
        <f>+I306*'Coeficientes emision'!$I$7</f>
        <v>0</v>
      </c>
      <c r="V306" s="6">
        <f>+J306*'Coeficientes emision'!$J$7</f>
        <v>0</v>
      </c>
      <c r="W306" s="6">
        <f t="shared" si="38"/>
        <v>0</v>
      </c>
    </row>
    <row r="307" spans="1:23" ht="18" x14ac:dyDescent="0.25">
      <c r="A307" s="44"/>
      <c r="B307" s="2" t="s">
        <v>23</v>
      </c>
      <c r="C307" s="3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M307" s="44"/>
      <c r="N307" s="2" t="s">
        <v>23</v>
      </c>
      <c r="O307" s="3">
        <f>+C307*'Coeficientes emision'!$C$8</f>
        <v>0</v>
      </c>
      <c r="P307" s="4">
        <f>+D307*'Coeficientes emision'!$D$8</f>
        <v>0</v>
      </c>
      <c r="Q307" s="4">
        <f>+E307*'Coeficientes emision'!$E$8</f>
        <v>0</v>
      </c>
      <c r="R307" s="4">
        <f>+F307*'Coeficientes emision'!$F$8</f>
        <v>0</v>
      </c>
      <c r="S307" s="4">
        <f>+G307*'Coeficientes emision'!$G$8</f>
        <v>0</v>
      </c>
      <c r="T307" s="4">
        <f>+H307*'Coeficientes emision'!$H$8</f>
        <v>0</v>
      </c>
      <c r="U307" s="4">
        <f>+I307*'Coeficientes emision'!$I$8</f>
        <v>0</v>
      </c>
      <c r="V307" s="4">
        <f>+J307*'Coeficientes emision'!$J$8</f>
        <v>0</v>
      </c>
      <c r="W307" s="4">
        <f t="shared" si="38"/>
        <v>0</v>
      </c>
    </row>
    <row r="308" spans="1:23" ht="18" x14ac:dyDescent="0.25">
      <c r="A308" s="44"/>
      <c r="B308" s="5" t="s">
        <v>24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M308" s="44"/>
      <c r="N308" s="5" t="s">
        <v>24</v>
      </c>
      <c r="O308" s="6">
        <f>+C308*'Coeficientes emision'!$C$9</f>
        <v>0</v>
      </c>
      <c r="P308" s="6">
        <f>+D308*'Coeficientes emision'!$D$9</f>
        <v>0</v>
      </c>
      <c r="Q308" s="6">
        <f>+E308*'Coeficientes emision'!$E$9</f>
        <v>0</v>
      </c>
      <c r="R308" s="6">
        <f>+F308*'Coeficientes emision'!$F$9</f>
        <v>0</v>
      </c>
      <c r="S308" s="6">
        <f>+G308*'Coeficientes emision'!$G$9</f>
        <v>0</v>
      </c>
      <c r="T308" s="6">
        <f>+H308*'Coeficientes emision'!$H$9</f>
        <v>0</v>
      </c>
      <c r="U308" s="6">
        <f>+I308*'Coeficientes emision'!$I$9</f>
        <v>0</v>
      </c>
      <c r="V308" s="6">
        <f>+J308*'Coeficientes emision'!$J$9</f>
        <v>0</v>
      </c>
      <c r="W308" s="6">
        <f t="shared" si="38"/>
        <v>0</v>
      </c>
    </row>
    <row r="309" spans="1:23" ht="18" x14ac:dyDescent="0.25">
      <c r="A309" s="44"/>
      <c r="B309" s="2" t="s">
        <v>25</v>
      </c>
      <c r="C309" s="3">
        <v>1.0065957592146251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1.0065957592146251</v>
      </c>
      <c r="M309" s="44"/>
      <c r="N309" s="2" t="s">
        <v>25</v>
      </c>
      <c r="O309" s="3">
        <f>+C309*'Coeficientes emision'!$C$10</f>
        <v>159.0924597438715</v>
      </c>
      <c r="P309" s="4">
        <f>+D309*'Coeficientes emision'!$D$10</f>
        <v>0</v>
      </c>
      <c r="Q309" s="4">
        <f>+E309*'Coeficientes emision'!$E$10</f>
        <v>0</v>
      </c>
      <c r="R309" s="4">
        <f>+F309*'Coeficientes emision'!$F$10</f>
        <v>0</v>
      </c>
      <c r="S309" s="4">
        <f>+G309*'Coeficientes emision'!$G$10</f>
        <v>0</v>
      </c>
      <c r="T309" s="4">
        <f>+H309*'Coeficientes emision'!$H$10</f>
        <v>0</v>
      </c>
      <c r="U309" s="4">
        <f>+I309*'Coeficientes emision'!$I$10</f>
        <v>0</v>
      </c>
      <c r="V309" s="4">
        <f>+J309*'Coeficientes emision'!$J$10</f>
        <v>0</v>
      </c>
      <c r="W309" s="4">
        <f t="shared" si="38"/>
        <v>159.0924597438715</v>
      </c>
    </row>
    <row r="310" spans="1:23" ht="18" x14ac:dyDescent="0.25">
      <c r="A310" s="44"/>
      <c r="B310" s="5" t="s">
        <v>26</v>
      </c>
      <c r="C310" s="6">
        <v>1.4474996241893947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1.4474996241893947</v>
      </c>
      <c r="M310" s="44"/>
      <c r="N310" s="5" t="s">
        <v>26</v>
      </c>
      <c r="O310" s="6">
        <f>+C310*'Coeficientes emision'!$C$11</f>
        <v>228.77731560313384</v>
      </c>
      <c r="P310" s="6">
        <f>+D310*'Coeficientes emision'!$D$11</f>
        <v>0</v>
      </c>
      <c r="Q310" s="6">
        <f>+E310*'Coeficientes emision'!$E$11</f>
        <v>0</v>
      </c>
      <c r="R310" s="6">
        <f>+F310*'Coeficientes emision'!$F$11</f>
        <v>0</v>
      </c>
      <c r="S310" s="6">
        <f>+G310*'Coeficientes emision'!$G$11</f>
        <v>0</v>
      </c>
      <c r="T310" s="6">
        <f>+H310*'Coeficientes emision'!$H$11</f>
        <v>0</v>
      </c>
      <c r="U310" s="6">
        <f>+I310*'Coeficientes emision'!$I$11</f>
        <v>0</v>
      </c>
      <c r="V310" s="6">
        <f>+J310*'Coeficientes emision'!$J$11</f>
        <v>0</v>
      </c>
      <c r="W310" s="6">
        <f t="shared" si="38"/>
        <v>228.77731560313384</v>
      </c>
    </row>
    <row r="311" spans="1:23" ht="18" x14ac:dyDescent="0.25">
      <c r="A311" s="44"/>
      <c r="B311" s="2" t="s">
        <v>33</v>
      </c>
      <c r="C311" s="3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M311" s="44"/>
      <c r="N311" s="2" t="s">
        <v>33</v>
      </c>
      <c r="O311" s="3">
        <f>+C311*'Coeficientes emision'!$C$12</f>
        <v>0</v>
      </c>
      <c r="P311" s="4">
        <f>+D311*'Coeficientes emision'!$D$12</f>
        <v>0</v>
      </c>
      <c r="Q311" s="4">
        <f>+E311*'Coeficientes emision'!$E$12</f>
        <v>0</v>
      </c>
      <c r="R311" s="4">
        <f>+F311*'Coeficientes emision'!$F$12</f>
        <v>0</v>
      </c>
      <c r="S311" s="4">
        <f>+G311*'Coeficientes emision'!$G$12</f>
        <v>0</v>
      </c>
      <c r="T311" s="4">
        <f>+H311*'Coeficientes emision'!$H$12</f>
        <v>0</v>
      </c>
      <c r="U311" s="4">
        <f>+I311*'Coeficientes emision'!$I$12</f>
        <v>0</v>
      </c>
      <c r="V311" s="4">
        <f>+J311*'Coeficientes emision'!$J$12</f>
        <v>0</v>
      </c>
      <c r="W311" s="4">
        <f t="shared" si="38"/>
        <v>0</v>
      </c>
    </row>
    <row r="312" spans="1:23" ht="18" x14ac:dyDescent="0.25">
      <c r="A312" s="44"/>
      <c r="B312" s="5" t="s">
        <v>28</v>
      </c>
      <c r="C312" s="6">
        <v>40.532652919701313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40.532652919701313</v>
      </c>
      <c r="M312" s="44"/>
      <c r="N312" s="5" t="s">
        <v>28</v>
      </c>
      <c r="O312" s="6">
        <f>+C312*'Coeficientes emision'!$C$13</f>
        <v>6406.1857939587926</v>
      </c>
      <c r="P312" s="6">
        <f>+D312*'Coeficientes emision'!$D$13</f>
        <v>0</v>
      </c>
      <c r="Q312" s="6">
        <f>+E312*'Coeficientes emision'!$E$13</f>
        <v>0</v>
      </c>
      <c r="R312" s="6">
        <f>+F312*'Coeficientes emision'!$F$13</f>
        <v>0</v>
      </c>
      <c r="S312" s="6">
        <f>+G312*'Coeficientes emision'!$G$13</f>
        <v>0</v>
      </c>
      <c r="T312" s="6">
        <f>+H312*'Coeficientes emision'!$H$13</f>
        <v>0</v>
      </c>
      <c r="U312" s="6">
        <f>+I312*'Coeficientes emision'!$I$13</f>
        <v>0</v>
      </c>
      <c r="V312" s="6">
        <f>+J312*'Coeficientes emision'!$J$13</f>
        <v>0</v>
      </c>
      <c r="W312" s="6">
        <f t="shared" si="38"/>
        <v>6406.1857939587926</v>
      </c>
    </row>
    <row r="313" spans="1:23" ht="15.75" thickBot="1" x14ac:dyDescent="0.3">
      <c r="A313" s="45"/>
      <c r="B313" s="7" t="s">
        <v>17</v>
      </c>
      <c r="C313" s="8">
        <v>46.485302708519512</v>
      </c>
      <c r="D313" s="9">
        <v>1.6906999469326358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48.176002655452152</v>
      </c>
      <c r="M313" s="45"/>
      <c r="N313" s="7" t="s">
        <v>17</v>
      </c>
      <c r="O313" s="8">
        <f t="shared" ref="O313:W313" si="39">SUM(O303:O312)</f>
        <v>7347.002093081509</v>
      </c>
      <c r="P313" s="9">
        <f t="shared" si="39"/>
        <v>106.68316665144933</v>
      </c>
      <c r="Q313" s="9">
        <f t="shared" si="39"/>
        <v>0</v>
      </c>
      <c r="R313" s="9">
        <f t="shared" si="39"/>
        <v>0</v>
      </c>
      <c r="S313" s="9">
        <f t="shared" si="39"/>
        <v>0</v>
      </c>
      <c r="T313" s="9">
        <f t="shared" si="39"/>
        <v>0</v>
      </c>
      <c r="U313" s="9">
        <f t="shared" si="39"/>
        <v>0</v>
      </c>
      <c r="V313" s="9">
        <f t="shared" si="39"/>
        <v>0</v>
      </c>
      <c r="W313" s="9">
        <f t="shared" si="39"/>
        <v>7453.685259732958</v>
      </c>
    </row>
    <row r="314" spans="1:23" ht="15.75" thickBot="1" x14ac:dyDescent="0.3"/>
    <row r="315" spans="1:23" x14ac:dyDescent="0.25">
      <c r="A315" s="41" t="s">
        <v>65</v>
      </c>
      <c r="B315" s="41"/>
      <c r="C315" s="42" t="s">
        <v>9</v>
      </c>
      <c r="D315" s="42"/>
      <c r="E315" s="42"/>
      <c r="F315" s="42"/>
      <c r="G315" s="42"/>
      <c r="H315" s="42"/>
      <c r="I315" s="42"/>
      <c r="J315" s="42"/>
      <c r="K315" s="42"/>
      <c r="M315" s="41" t="str">
        <f>+A315</f>
        <v>DEPARTAMENTO DE PUNO</v>
      </c>
      <c r="N315" s="41"/>
      <c r="O315" s="42" t="s">
        <v>9</v>
      </c>
      <c r="P315" s="42"/>
      <c r="Q315" s="42"/>
      <c r="R315" s="42"/>
      <c r="S315" s="42"/>
      <c r="T315" s="42"/>
      <c r="U315" s="42"/>
      <c r="V315" s="42"/>
      <c r="W315" s="42"/>
    </row>
    <row r="316" spans="1:23" ht="15" customHeight="1" x14ac:dyDescent="0.25">
      <c r="A316" s="43" t="s">
        <v>30</v>
      </c>
      <c r="B316" s="43"/>
      <c r="C316" s="1" t="s">
        <v>43</v>
      </c>
      <c r="D316" s="1" t="s">
        <v>10</v>
      </c>
      <c r="E316" s="1" t="s">
        <v>11</v>
      </c>
      <c r="F316" s="1" t="s">
        <v>12</v>
      </c>
      <c r="G316" s="1" t="s">
        <v>13</v>
      </c>
      <c r="H316" s="1" t="s">
        <v>14</v>
      </c>
      <c r="I316" s="1" t="s">
        <v>15</v>
      </c>
      <c r="J316" s="1" t="s">
        <v>16</v>
      </c>
      <c r="K316" s="1" t="s">
        <v>17</v>
      </c>
      <c r="M316" s="43" t="s">
        <v>39</v>
      </c>
      <c r="N316" s="43"/>
      <c r="O316" s="1" t="s">
        <v>38</v>
      </c>
      <c r="P316" s="1" t="s">
        <v>10</v>
      </c>
      <c r="Q316" s="1" t="s">
        <v>11</v>
      </c>
      <c r="R316" s="1" t="s">
        <v>12</v>
      </c>
      <c r="S316" s="1" t="s">
        <v>13</v>
      </c>
      <c r="T316" s="1" t="s">
        <v>14</v>
      </c>
      <c r="U316" s="1" t="s">
        <v>15</v>
      </c>
      <c r="V316" s="1" t="s">
        <v>16</v>
      </c>
      <c r="W316" s="1" t="s">
        <v>17</v>
      </c>
    </row>
    <row r="317" spans="1:23" x14ac:dyDescent="0.25">
      <c r="A317" s="44" t="s">
        <v>18</v>
      </c>
      <c r="B317" s="2" t="s">
        <v>19</v>
      </c>
      <c r="C317" s="3">
        <v>1.4167062163202058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1.4167062163202058</v>
      </c>
      <c r="M317" s="44" t="s">
        <v>18</v>
      </c>
      <c r="N317" s="2" t="s">
        <v>19</v>
      </c>
      <c r="O317" s="3">
        <f>+C317*'Coeficientes emision'!$C$4</f>
        <v>223.91041748940853</v>
      </c>
      <c r="P317" s="4">
        <f>+D317*'Coeficientes emision'!$D$4</f>
        <v>0</v>
      </c>
      <c r="Q317" s="4">
        <f>+E317*'Coeficientes emision'!$E$4</f>
        <v>0</v>
      </c>
      <c r="R317" s="4">
        <f>+F317*'Coeficientes emision'!$F$4</f>
        <v>0</v>
      </c>
      <c r="S317" s="4">
        <f>+G317*'Coeficientes emision'!$G$4</f>
        <v>0</v>
      </c>
      <c r="T317" s="4">
        <f>+H317*'Coeficientes emision'!$H$4</f>
        <v>0</v>
      </c>
      <c r="U317" s="4">
        <f>+I317*'Coeficientes emision'!$I$4</f>
        <v>0</v>
      </c>
      <c r="V317" s="4">
        <f>+J317*'Coeficientes emision'!$J$4</f>
        <v>0</v>
      </c>
      <c r="W317" s="4">
        <f t="shared" ref="W317:W326" si="40">SUM(O317:V317)</f>
        <v>223.91041748940853</v>
      </c>
    </row>
    <row r="318" spans="1:23" ht="18" x14ac:dyDescent="0.25">
      <c r="A318" s="44"/>
      <c r="B318" s="5" t="s">
        <v>20</v>
      </c>
      <c r="C318" s="6">
        <v>0.11853662221343896</v>
      </c>
      <c r="D318" s="6">
        <v>0.48698136830880057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0.60551799052223954</v>
      </c>
      <c r="M318" s="44"/>
      <c r="N318" s="5" t="s">
        <v>20</v>
      </c>
      <c r="O318" s="6">
        <f>+C318*'Coeficientes emision'!$C$5</f>
        <v>18.734713140834028</v>
      </c>
      <c r="P318" s="6">
        <f>+D318*'Coeficientes emision'!$D$5</f>
        <v>30.728524340285315</v>
      </c>
      <c r="Q318" s="6">
        <f>+E318*'Coeficientes emision'!$E$5</f>
        <v>0</v>
      </c>
      <c r="R318" s="6">
        <f>+F318*'Coeficientes emision'!$F$5</f>
        <v>0</v>
      </c>
      <c r="S318" s="6">
        <f>+G318*'Coeficientes emision'!$G$5</f>
        <v>0</v>
      </c>
      <c r="T318" s="6">
        <f>+H318*'Coeficientes emision'!$H$5</f>
        <v>0</v>
      </c>
      <c r="U318" s="6">
        <f>+I318*'Coeficientes emision'!$I$5</f>
        <v>0</v>
      </c>
      <c r="V318" s="6">
        <f>+J318*'Coeficientes emision'!$J$5</f>
        <v>0</v>
      </c>
      <c r="W318" s="6">
        <f t="shared" si="40"/>
        <v>49.463237481119343</v>
      </c>
    </row>
    <row r="319" spans="1:23" ht="18" x14ac:dyDescent="0.25">
      <c r="A319" s="44"/>
      <c r="B319" s="2" t="s">
        <v>21</v>
      </c>
      <c r="C319" s="3">
        <v>4.7942925651039879E-2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4.7942925651039879E-2</v>
      </c>
      <c r="M319" s="44"/>
      <c r="N319" s="2" t="s">
        <v>21</v>
      </c>
      <c r="O319" s="3">
        <f>+C319*'Coeficientes emision'!$C$6</f>
        <v>7.577379399146853</v>
      </c>
      <c r="P319" s="4">
        <f>+D319*'Coeficientes emision'!$D$6</f>
        <v>0</v>
      </c>
      <c r="Q319" s="4">
        <f>+E319*'Coeficientes emision'!$E$6</f>
        <v>0</v>
      </c>
      <c r="R319" s="4">
        <f>+F319*'Coeficientes emision'!$F$6</f>
        <v>0</v>
      </c>
      <c r="S319" s="4">
        <f>+G319*'Coeficientes emision'!$G$6</f>
        <v>0</v>
      </c>
      <c r="T319" s="4">
        <f>+H319*'Coeficientes emision'!$H$6</f>
        <v>0</v>
      </c>
      <c r="U319" s="4">
        <f>+I319*'Coeficientes emision'!$I$6</f>
        <v>0</v>
      </c>
      <c r="V319" s="4">
        <f>+J319*'Coeficientes emision'!$J$6</f>
        <v>0</v>
      </c>
      <c r="W319" s="4">
        <f t="shared" si="40"/>
        <v>7.577379399146853</v>
      </c>
    </row>
    <row r="320" spans="1:23" ht="18" x14ac:dyDescent="0.25">
      <c r="A320" s="44"/>
      <c r="B320" s="5" t="s">
        <v>22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M320" s="44"/>
      <c r="N320" s="5" t="s">
        <v>22</v>
      </c>
      <c r="O320" s="6">
        <f>+C320*'Coeficientes emision'!$C$7</f>
        <v>0</v>
      </c>
      <c r="P320" s="6">
        <f>+D320*'Coeficientes emision'!$D$7</f>
        <v>0</v>
      </c>
      <c r="Q320" s="6">
        <f>+E320*'Coeficientes emision'!$E$7</f>
        <v>0</v>
      </c>
      <c r="R320" s="6">
        <f>+F320*'Coeficientes emision'!$F$7</f>
        <v>0</v>
      </c>
      <c r="S320" s="6">
        <f>+G320*'Coeficientes emision'!$G$7</f>
        <v>0</v>
      </c>
      <c r="T320" s="6">
        <f>+H320*'Coeficientes emision'!$H$7</f>
        <v>0</v>
      </c>
      <c r="U320" s="6">
        <f>+I320*'Coeficientes emision'!$I$7</f>
        <v>0</v>
      </c>
      <c r="V320" s="6">
        <f>+J320*'Coeficientes emision'!$J$7</f>
        <v>0</v>
      </c>
      <c r="W320" s="6">
        <f t="shared" si="40"/>
        <v>0</v>
      </c>
    </row>
    <row r="321" spans="1:23" ht="18" x14ac:dyDescent="0.25">
      <c r="A321" s="44"/>
      <c r="B321" s="2" t="s">
        <v>23</v>
      </c>
      <c r="C321" s="3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M321" s="44"/>
      <c r="N321" s="2" t="s">
        <v>23</v>
      </c>
      <c r="O321" s="3">
        <f>+C321*'Coeficientes emision'!$C$8</f>
        <v>0</v>
      </c>
      <c r="P321" s="4">
        <f>+D321*'Coeficientes emision'!$D$8</f>
        <v>0</v>
      </c>
      <c r="Q321" s="4">
        <f>+E321*'Coeficientes emision'!$E$8</f>
        <v>0</v>
      </c>
      <c r="R321" s="4">
        <f>+F321*'Coeficientes emision'!$F$8</f>
        <v>0</v>
      </c>
      <c r="S321" s="4">
        <f>+G321*'Coeficientes emision'!$G$8</f>
        <v>0</v>
      </c>
      <c r="T321" s="4">
        <f>+H321*'Coeficientes emision'!$H$8</f>
        <v>0</v>
      </c>
      <c r="U321" s="4">
        <f>+I321*'Coeficientes emision'!$I$8</f>
        <v>0</v>
      </c>
      <c r="V321" s="4">
        <f>+J321*'Coeficientes emision'!$J$8</f>
        <v>0</v>
      </c>
      <c r="W321" s="4">
        <f t="shared" si="40"/>
        <v>0</v>
      </c>
    </row>
    <row r="322" spans="1:23" ht="18" x14ac:dyDescent="0.25">
      <c r="A322" s="44"/>
      <c r="B322" s="5" t="s">
        <v>24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M322" s="44"/>
      <c r="N322" s="5" t="s">
        <v>24</v>
      </c>
      <c r="O322" s="6">
        <f>+C322*'Coeficientes emision'!$C$9</f>
        <v>0</v>
      </c>
      <c r="P322" s="6">
        <f>+D322*'Coeficientes emision'!$D$9</f>
        <v>0</v>
      </c>
      <c r="Q322" s="6">
        <f>+E322*'Coeficientes emision'!$E$9</f>
        <v>0</v>
      </c>
      <c r="R322" s="6">
        <f>+F322*'Coeficientes emision'!$F$9</f>
        <v>0</v>
      </c>
      <c r="S322" s="6">
        <f>+G322*'Coeficientes emision'!$G$9</f>
        <v>0</v>
      </c>
      <c r="T322" s="6">
        <f>+H322*'Coeficientes emision'!$H$9</f>
        <v>0</v>
      </c>
      <c r="U322" s="6">
        <f>+I322*'Coeficientes emision'!$I$9</f>
        <v>0</v>
      </c>
      <c r="V322" s="6">
        <f>+J322*'Coeficientes emision'!$J$9</f>
        <v>0</v>
      </c>
      <c r="W322" s="6">
        <f t="shared" si="40"/>
        <v>0</v>
      </c>
    </row>
    <row r="323" spans="1:23" ht="18" x14ac:dyDescent="0.25">
      <c r="A323" s="44"/>
      <c r="B323" s="2" t="s">
        <v>25</v>
      </c>
      <c r="C323" s="3">
        <v>5.2755309886200869E-4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5.2755309886200869E-4</v>
      </c>
      <c r="M323" s="44"/>
      <c r="N323" s="2" t="s">
        <v>25</v>
      </c>
      <c r="O323" s="3">
        <f>+C323*'Coeficientes emision'!$C$10</f>
        <v>8.3379767275140473E-2</v>
      </c>
      <c r="P323" s="4">
        <f>+D323*'Coeficientes emision'!$D$10</f>
        <v>0</v>
      </c>
      <c r="Q323" s="4">
        <f>+E323*'Coeficientes emision'!$E$10</f>
        <v>0</v>
      </c>
      <c r="R323" s="4">
        <f>+F323*'Coeficientes emision'!$F$10</f>
        <v>0</v>
      </c>
      <c r="S323" s="4">
        <f>+G323*'Coeficientes emision'!$G$10</f>
        <v>0</v>
      </c>
      <c r="T323" s="4">
        <f>+H323*'Coeficientes emision'!$H$10</f>
        <v>0</v>
      </c>
      <c r="U323" s="4">
        <f>+I323*'Coeficientes emision'!$I$10</f>
        <v>0</v>
      </c>
      <c r="V323" s="4">
        <f>+J323*'Coeficientes emision'!$J$10</f>
        <v>0</v>
      </c>
      <c r="W323" s="4">
        <f t="shared" si="40"/>
        <v>8.3379767275140473E-2</v>
      </c>
    </row>
    <row r="324" spans="1:23" ht="18" x14ac:dyDescent="0.25">
      <c r="A324" s="44"/>
      <c r="B324" s="5" t="s">
        <v>26</v>
      </c>
      <c r="C324" s="6">
        <v>1.8236403417452151E-2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1.8236403417452151E-2</v>
      </c>
      <c r="M324" s="44"/>
      <c r="N324" s="5" t="s">
        <v>26</v>
      </c>
      <c r="O324" s="6">
        <f>+C324*'Coeficientes emision'!$C$11</f>
        <v>2.8822635601283126</v>
      </c>
      <c r="P324" s="6">
        <f>+D324*'Coeficientes emision'!$D$11</f>
        <v>0</v>
      </c>
      <c r="Q324" s="6">
        <f>+E324*'Coeficientes emision'!$E$11</f>
        <v>0</v>
      </c>
      <c r="R324" s="6">
        <f>+F324*'Coeficientes emision'!$F$11</f>
        <v>0</v>
      </c>
      <c r="S324" s="6">
        <f>+G324*'Coeficientes emision'!$G$11</f>
        <v>0</v>
      </c>
      <c r="T324" s="6">
        <f>+H324*'Coeficientes emision'!$H$11</f>
        <v>0</v>
      </c>
      <c r="U324" s="6">
        <f>+I324*'Coeficientes emision'!$I$11</f>
        <v>0</v>
      </c>
      <c r="V324" s="6">
        <f>+J324*'Coeficientes emision'!$J$11</f>
        <v>0</v>
      </c>
      <c r="W324" s="6">
        <f t="shared" si="40"/>
        <v>2.8822635601283126</v>
      </c>
    </row>
    <row r="325" spans="1:23" ht="18" x14ac:dyDescent="0.25">
      <c r="A325" s="44"/>
      <c r="B325" s="2" t="s">
        <v>33</v>
      </c>
      <c r="C325" s="3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M325" s="44"/>
      <c r="N325" s="2" t="s">
        <v>33</v>
      </c>
      <c r="O325" s="3">
        <f>+C325*'Coeficientes emision'!$C$12</f>
        <v>0</v>
      </c>
      <c r="P325" s="4">
        <f>+D325*'Coeficientes emision'!$D$12</f>
        <v>0</v>
      </c>
      <c r="Q325" s="4">
        <f>+E325*'Coeficientes emision'!$E$12</f>
        <v>0</v>
      </c>
      <c r="R325" s="4">
        <f>+F325*'Coeficientes emision'!$F$12</f>
        <v>0</v>
      </c>
      <c r="S325" s="4">
        <f>+G325*'Coeficientes emision'!$G$12</f>
        <v>0</v>
      </c>
      <c r="T325" s="4">
        <f>+H325*'Coeficientes emision'!$H$12</f>
        <v>0</v>
      </c>
      <c r="U325" s="4">
        <f>+I325*'Coeficientes emision'!$I$12</f>
        <v>0</v>
      </c>
      <c r="V325" s="4">
        <f>+J325*'Coeficientes emision'!$J$12</f>
        <v>0</v>
      </c>
      <c r="W325" s="4">
        <f t="shared" si="40"/>
        <v>0</v>
      </c>
    </row>
    <row r="326" spans="1:23" ht="18" x14ac:dyDescent="0.25">
      <c r="A326" s="44"/>
      <c r="B326" s="5" t="s">
        <v>28</v>
      </c>
      <c r="C326" s="6">
        <v>20.887104741602197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20.887104741602197</v>
      </c>
      <c r="M326" s="44"/>
      <c r="N326" s="5" t="s">
        <v>28</v>
      </c>
      <c r="O326" s="6">
        <f>+C326*'Coeficientes emision'!$C$13</f>
        <v>3301.2069044102277</v>
      </c>
      <c r="P326" s="6">
        <f>+D326*'Coeficientes emision'!$D$13</f>
        <v>0</v>
      </c>
      <c r="Q326" s="6">
        <f>+E326*'Coeficientes emision'!$E$13</f>
        <v>0</v>
      </c>
      <c r="R326" s="6">
        <f>+F326*'Coeficientes emision'!$F$13</f>
        <v>0</v>
      </c>
      <c r="S326" s="6">
        <f>+G326*'Coeficientes emision'!$G$13</f>
        <v>0</v>
      </c>
      <c r="T326" s="6">
        <f>+H326*'Coeficientes emision'!$H$13</f>
        <v>0</v>
      </c>
      <c r="U326" s="6">
        <f>+I326*'Coeficientes emision'!$I$13</f>
        <v>0</v>
      </c>
      <c r="V326" s="6">
        <f>+J326*'Coeficientes emision'!$J$13</f>
        <v>0</v>
      </c>
      <c r="W326" s="6">
        <f t="shared" si="40"/>
        <v>3301.2069044102277</v>
      </c>
    </row>
    <row r="327" spans="1:23" ht="15.75" thickBot="1" x14ac:dyDescent="0.3">
      <c r="A327" s="45"/>
      <c r="B327" s="7" t="s">
        <v>17</v>
      </c>
      <c r="C327" s="8">
        <v>22.489054462303198</v>
      </c>
      <c r="D327" s="9">
        <v>0.48698136830880057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22.976035830611998</v>
      </c>
      <c r="M327" s="45"/>
      <c r="N327" s="7" t="s">
        <v>17</v>
      </c>
      <c r="O327" s="8">
        <f t="shared" ref="O327:W327" si="41">SUM(O317:O326)</f>
        <v>3554.3950577670207</v>
      </c>
      <c r="P327" s="9">
        <f t="shared" si="41"/>
        <v>30.728524340285315</v>
      </c>
      <c r="Q327" s="9">
        <f t="shared" si="41"/>
        <v>0</v>
      </c>
      <c r="R327" s="9">
        <f t="shared" si="41"/>
        <v>0</v>
      </c>
      <c r="S327" s="9">
        <f t="shared" si="41"/>
        <v>0</v>
      </c>
      <c r="T327" s="9">
        <f t="shared" si="41"/>
        <v>0</v>
      </c>
      <c r="U327" s="9">
        <f t="shared" si="41"/>
        <v>0</v>
      </c>
      <c r="V327" s="9">
        <f t="shared" si="41"/>
        <v>0</v>
      </c>
      <c r="W327" s="9">
        <f t="shared" si="41"/>
        <v>3585.123582107306</v>
      </c>
    </row>
    <row r="330" spans="1:23" ht="15.75" thickBot="1" x14ac:dyDescent="0.3"/>
    <row r="331" spans="1:23" x14ac:dyDescent="0.25">
      <c r="A331" s="41" t="s">
        <v>66</v>
      </c>
      <c r="B331" s="41"/>
      <c r="C331" s="42" t="s">
        <v>9</v>
      </c>
      <c r="D331" s="42"/>
      <c r="E331" s="42"/>
      <c r="F331" s="42"/>
      <c r="G331" s="42"/>
      <c r="H331" s="42"/>
      <c r="I331" s="42"/>
      <c r="J331" s="42"/>
      <c r="K331" s="42"/>
      <c r="M331" s="41" t="str">
        <f>+A331</f>
        <v>DEPARTAMENTO DE SAN MARTIN</v>
      </c>
      <c r="N331" s="41"/>
      <c r="O331" s="42" t="s">
        <v>9</v>
      </c>
      <c r="P331" s="42"/>
      <c r="Q331" s="42"/>
      <c r="R331" s="42"/>
      <c r="S331" s="42"/>
      <c r="T331" s="42"/>
      <c r="U331" s="42"/>
      <c r="V331" s="42"/>
      <c r="W331" s="42"/>
    </row>
    <row r="332" spans="1:23" ht="15" customHeight="1" x14ac:dyDescent="0.25">
      <c r="A332" s="43" t="s">
        <v>30</v>
      </c>
      <c r="B332" s="43"/>
      <c r="C332" s="1" t="s">
        <v>43</v>
      </c>
      <c r="D332" s="1" t="s">
        <v>10</v>
      </c>
      <c r="E332" s="1" t="s">
        <v>11</v>
      </c>
      <c r="F332" s="1" t="s">
        <v>12</v>
      </c>
      <c r="G332" s="1" t="s">
        <v>13</v>
      </c>
      <c r="H332" s="1" t="s">
        <v>14</v>
      </c>
      <c r="I332" s="1" t="s">
        <v>15</v>
      </c>
      <c r="J332" s="1" t="s">
        <v>16</v>
      </c>
      <c r="K332" s="1" t="s">
        <v>17</v>
      </c>
      <c r="M332" s="43" t="s">
        <v>39</v>
      </c>
      <c r="N332" s="43"/>
      <c r="O332" s="1" t="s">
        <v>38</v>
      </c>
      <c r="P332" s="1" t="s">
        <v>10</v>
      </c>
      <c r="Q332" s="1" t="s">
        <v>11</v>
      </c>
      <c r="R332" s="1" t="s">
        <v>12</v>
      </c>
      <c r="S332" s="1" t="s">
        <v>13</v>
      </c>
      <c r="T332" s="1" t="s">
        <v>14</v>
      </c>
      <c r="U332" s="1" t="s">
        <v>15</v>
      </c>
      <c r="V332" s="1" t="s">
        <v>16</v>
      </c>
      <c r="W332" s="1" t="s">
        <v>17</v>
      </c>
    </row>
    <row r="333" spans="1:23" x14ac:dyDescent="0.25">
      <c r="A333" s="44" t="s">
        <v>18</v>
      </c>
      <c r="B333" s="2" t="s">
        <v>19</v>
      </c>
      <c r="C333" s="3">
        <v>2.2523561608181537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2.2523561608181537</v>
      </c>
      <c r="M333" s="44" t="s">
        <v>18</v>
      </c>
      <c r="N333" s="2" t="s">
        <v>19</v>
      </c>
      <c r="O333" s="3">
        <f>+C333*'Coeficientes emision'!$C$4</f>
        <v>355.98489121730921</v>
      </c>
      <c r="P333" s="4">
        <f>+D333*'Coeficientes emision'!$D$4</f>
        <v>0</v>
      </c>
      <c r="Q333" s="4">
        <f>+E333*'Coeficientes emision'!$E$4</f>
        <v>0</v>
      </c>
      <c r="R333" s="4">
        <f>+F333*'Coeficientes emision'!$F$4</f>
        <v>0</v>
      </c>
      <c r="S333" s="4">
        <f>+G333*'Coeficientes emision'!$G$4</f>
        <v>0</v>
      </c>
      <c r="T333" s="4">
        <f>+H333*'Coeficientes emision'!$H$4</f>
        <v>0</v>
      </c>
      <c r="U333" s="4">
        <f>+I333*'Coeficientes emision'!$I$4</f>
        <v>0</v>
      </c>
      <c r="V333" s="4">
        <f>+J333*'Coeficientes emision'!$J$4</f>
        <v>0</v>
      </c>
      <c r="W333" s="4">
        <f t="shared" ref="W333:W342" si="42">SUM(O333:V333)</f>
        <v>355.98489121730921</v>
      </c>
    </row>
    <row r="334" spans="1:23" ht="18" x14ac:dyDescent="0.25">
      <c r="A334" s="44"/>
      <c r="B334" s="5" t="s">
        <v>20</v>
      </c>
      <c r="C334" s="6">
        <v>3.1284458468686387E-3</v>
      </c>
      <c r="D334" s="6">
        <v>0.21823159684828164</v>
      </c>
      <c r="E334" s="6">
        <v>0</v>
      </c>
      <c r="F334" s="6">
        <v>0.94858053637727957</v>
      </c>
      <c r="G334" s="6">
        <v>0</v>
      </c>
      <c r="H334" s="6">
        <v>0</v>
      </c>
      <c r="I334" s="6">
        <v>0</v>
      </c>
      <c r="J334" s="6">
        <v>0</v>
      </c>
      <c r="K334" s="6">
        <v>1.1699405790724298</v>
      </c>
      <c r="M334" s="44"/>
      <c r="N334" s="5" t="s">
        <v>20</v>
      </c>
      <c r="O334" s="6">
        <f>+C334*'Coeficientes emision'!$C$5</f>
        <v>0.49445086609758837</v>
      </c>
      <c r="P334" s="6">
        <f>+D334*'Coeficientes emision'!$D$5</f>
        <v>13.770413761126571</v>
      </c>
      <c r="Q334" s="6">
        <f>+E334*'Coeficientes emision'!$E$5</f>
        <v>0</v>
      </c>
      <c r="R334" s="6">
        <f>+F334*'Coeficientes emision'!$F$5</f>
        <v>106.24102007425532</v>
      </c>
      <c r="S334" s="6">
        <f>+G334*'Coeficientes emision'!$G$5</f>
        <v>0</v>
      </c>
      <c r="T334" s="6">
        <f>+H334*'Coeficientes emision'!$H$5</f>
        <v>0</v>
      </c>
      <c r="U334" s="6">
        <f>+I334*'Coeficientes emision'!$I$5</f>
        <v>0</v>
      </c>
      <c r="V334" s="6">
        <f>+J334*'Coeficientes emision'!$J$5</f>
        <v>0</v>
      </c>
      <c r="W334" s="6">
        <f t="shared" si="42"/>
        <v>120.50588470147947</v>
      </c>
    </row>
    <row r="335" spans="1:23" ht="18" x14ac:dyDescent="0.25">
      <c r="A335" s="44"/>
      <c r="B335" s="2" t="s">
        <v>21</v>
      </c>
      <c r="C335" s="3">
        <v>0.29557209673284635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0.29557209673284635</v>
      </c>
      <c r="M335" s="44"/>
      <c r="N335" s="2" t="s">
        <v>21</v>
      </c>
      <c r="O335" s="3">
        <f>+C335*'Coeficientes emision'!$C$6</f>
        <v>46.71516988862637</v>
      </c>
      <c r="P335" s="4">
        <f>+D335*'Coeficientes emision'!$D$6</f>
        <v>0</v>
      </c>
      <c r="Q335" s="4">
        <f>+E335*'Coeficientes emision'!$E$6</f>
        <v>0</v>
      </c>
      <c r="R335" s="4">
        <f>+F335*'Coeficientes emision'!$F$6</f>
        <v>0</v>
      </c>
      <c r="S335" s="4">
        <f>+G335*'Coeficientes emision'!$G$6</f>
        <v>0</v>
      </c>
      <c r="T335" s="4">
        <f>+H335*'Coeficientes emision'!$H$6</f>
        <v>0</v>
      </c>
      <c r="U335" s="4">
        <f>+I335*'Coeficientes emision'!$I$6</f>
        <v>0</v>
      </c>
      <c r="V335" s="4">
        <f>+J335*'Coeficientes emision'!$J$6</f>
        <v>0</v>
      </c>
      <c r="W335" s="4">
        <f t="shared" si="42"/>
        <v>46.71516988862637</v>
      </c>
    </row>
    <row r="336" spans="1:23" ht="18" x14ac:dyDescent="0.25">
      <c r="A336" s="44"/>
      <c r="B336" s="5" t="s">
        <v>22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M336" s="44"/>
      <c r="N336" s="5" t="s">
        <v>22</v>
      </c>
      <c r="O336" s="6">
        <f>+C336*'Coeficientes emision'!$C$7</f>
        <v>0</v>
      </c>
      <c r="P336" s="6">
        <f>+D336*'Coeficientes emision'!$D$7</f>
        <v>0</v>
      </c>
      <c r="Q336" s="6">
        <f>+E336*'Coeficientes emision'!$E$7</f>
        <v>0</v>
      </c>
      <c r="R336" s="6">
        <f>+F336*'Coeficientes emision'!$F$7</f>
        <v>0</v>
      </c>
      <c r="S336" s="6">
        <f>+G336*'Coeficientes emision'!$G$7</f>
        <v>0</v>
      </c>
      <c r="T336" s="6">
        <f>+H336*'Coeficientes emision'!$H$7</f>
        <v>0</v>
      </c>
      <c r="U336" s="6">
        <f>+I336*'Coeficientes emision'!$I$7</f>
        <v>0</v>
      </c>
      <c r="V336" s="6">
        <f>+J336*'Coeficientes emision'!$J$7</f>
        <v>0</v>
      </c>
      <c r="W336" s="6">
        <f t="shared" si="42"/>
        <v>0</v>
      </c>
    </row>
    <row r="337" spans="1:23" ht="18" x14ac:dyDescent="0.25">
      <c r="A337" s="44"/>
      <c r="B337" s="2" t="s">
        <v>23</v>
      </c>
      <c r="C337" s="3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M337" s="44"/>
      <c r="N337" s="2" t="s">
        <v>23</v>
      </c>
      <c r="O337" s="3">
        <f>+C337*'Coeficientes emision'!$C$8</f>
        <v>0</v>
      </c>
      <c r="P337" s="4">
        <f>+D337*'Coeficientes emision'!$D$8</f>
        <v>0</v>
      </c>
      <c r="Q337" s="4">
        <f>+E337*'Coeficientes emision'!$E$8</f>
        <v>0</v>
      </c>
      <c r="R337" s="4">
        <f>+F337*'Coeficientes emision'!$F$8</f>
        <v>0</v>
      </c>
      <c r="S337" s="4">
        <f>+G337*'Coeficientes emision'!$G$8</f>
        <v>0</v>
      </c>
      <c r="T337" s="4">
        <f>+H337*'Coeficientes emision'!$H$8</f>
        <v>0</v>
      </c>
      <c r="U337" s="4">
        <f>+I337*'Coeficientes emision'!$I$8</f>
        <v>0</v>
      </c>
      <c r="V337" s="4">
        <f>+J337*'Coeficientes emision'!$J$8</f>
        <v>0</v>
      </c>
      <c r="W337" s="4">
        <f t="shared" si="42"/>
        <v>0</v>
      </c>
    </row>
    <row r="338" spans="1:23" ht="18" x14ac:dyDescent="0.25">
      <c r="A338" s="44"/>
      <c r="B338" s="5" t="s">
        <v>24</v>
      </c>
      <c r="C338" s="6">
        <v>0.64880169805771759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0.64880169805771759</v>
      </c>
      <c r="M338" s="44"/>
      <c r="N338" s="5" t="s">
        <v>24</v>
      </c>
      <c r="O338" s="6">
        <f>+C338*'Coeficientes emision'!$C$9</f>
        <v>102.54310837802227</v>
      </c>
      <c r="P338" s="6">
        <f>+D338*'Coeficientes emision'!$D$9</f>
        <v>0</v>
      </c>
      <c r="Q338" s="6">
        <f>+E338*'Coeficientes emision'!$E$9</f>
        <v>0</v>
      </c>
      <c r="R338" s="6">
        <f>+F338*'Coeficientes emision'!$F$9</f>
        <v>0</v>
      </c>
      <c r="S338" s="6">
        <f>+G338*'Coeficientes emision'!$G$9</f>
        <v>0</v>
      </c>
      <c r="T338" s="6">
        <f>+H338*'Coeficientes emision'!$H$9</f>
        <v>0</v>
      </c>
      <c r="U338" s="6">
        <f>+I338*'Coeficientes emision'!$I$9</f>
        <v>0</v>
      </c>
      <c r="V338" s="6">
        <f>+J338*'Coeficientes emision'!$J$9</f>
        <v>0</v>
      </c>
      <c r="W338" s="6">
        <f t="shared" si="42"/>
        <v>102.54310837802227</v>
      </c>
    </row>
    <row r="339" spans="1:23" ht="18" x14ac:dyDescent="0.25">
      <c r="A339" s="44"/>
      <c r="B339" s="2" t="s">
        <v>25</v>
      </c>
      <c r="C339" s="3">
        <v>0.35949062025587353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0.35949062025587353</v>
      </c>
      <c r="M339" s="44"/>
      <c r="N339" s="2" t="s">
        <v>25</v>
      </c>
      <c r="O339" s="3">
        <f>+C339*'Coeficientes emision'!$C$10</f>
        <v>56.817492531440813</v>
      </c>
      <c r="P339" s="4">
        <f>+D339*'Coeficientes emision'!$D$10</f>
        <v>0</v>
      </c>
      <c r="Q339" s="4">
        <f>+E339*'Coeficientes emision'!$E$10</f>
        <v>0</v>
      </c>
      <c r="R339" s="4">
        <f>+F339*'Coeficientes emision'!$F$10</f>
        <v>0</v>
      </c>
      <c r="S339" s="4">
        <f>+G339*'Coeficientes emision'!$G$10</f>
        <v>0</v>
      </c>
      <c r="T339" s="4">
        <f>+H339*'Coeficientes emision'!$H$10</f>
        <v>0</v>
      </c>
      <c r="U339" s="4">
        <f>+I339*'Coeficientes emision'!$I$10</f>
        <v>0</v>
      </c>
      <c r="V339" s="4">
        <f>+J339*'Coeficientes emision'!$J$10</f>
        <v>0</v>
      </c>
      <c r="W339" s="4">
        <f t="shared" si="42"/>
        <v>56.817492531440813</v>
      </c>
    </row>
    <row r="340" spans="1:23" ht="18" x14ac:dyDescent="0.25">
      <c r="A340" s="44"/>
      <c r="B340" s="5" t="s">
        <v>26</v>
      </c>
      <c r="C340" s="6">
        <v>4.4739251952580536E-2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4.4739251952580536E-2</v>
      </c>
      <c r="M340" s="44"/>
      <c r="N340" s="5" t="s">
        <v>26</v>
      </c>
      <c r="O340" s="6">
        <f>+C340*'Coeficientes emision'!$C$11</f>
        <v>7.0710387711053544</v>
      </c>
      <c r="P340" s="6">
        <f>+D340*'Coeficientes emision'!$D$11</f>
        <v>0</v>
      </c>
      <c r="Q340" s="6">
        <f>+E340*'Coeficientes emision'!$E$11</f>
        <v>0</v>
      </c>
      <c r="R340" s="6">
        <f>+F340*'Coeficientes emision'!$F$11</f>
        <v>0</v>
      </c>
      <c r="S340" s="6">
        <f>+G340*'Coeficientes emision'!$G$11</f>
        <v>0</v>
      </c>
      <c r="T340" s="6">
        <f>+H340*'Coeficientes emision'!$H$11</f>
        <v>0</v>
      </c>
      <c r="U340" s="6">
        <f>+I340*'Coeficientes emision'!$I$11</f>
        <v>0</v>
      </c>
      <c r="V340" s="6">
        <f>+J340*'Coeficientes emision'!$J$11</f>
        <v>0</v>
      </c>
      <c r="W340" s="6">
        <f t="shared" si="42"/>
        <v>7.0710387711053544</v>
      </c>
    </row>
    <row r="341" spans="1:23" ht="18" x14ac:dyDescent="0.25">
      <c r="A341" s="44"/>
      <c r="B341" s="2" t="s">
        <v>33</v>
      </c>
      <c r="C341" s="3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M341" s="44"/>
      <c r="N341" s="2" t="s">
        <v>33</v>
      </c>
      <c r="O341" s="3">
        <f>+C341*'Coeficientes emision'!$C$12</f>
        <v>0</v>
      </c>
      <c r="P341" s="4">
        <f>+D341*'Coeficientes emision'!$D$12</f>
        <v>0</v>
      </c>
      <c r="Q341" s="4">
        <f>+E341*'Coeficientes emision'!$E$12</f>
        <v>0</v>
      </c>
      <c r="R341" s="4">
        <f>+F341*'Coeficientes emision'!$F$12</f>
        <v>0</v>
      </c>
      <c r="S341" s="4">
        <f>+G341*'Coeficientes emision'!$G$12</f>
        <v>0</v>
      </c>
      <c r="T341" s="4">
        <f>+H341*'Coeficientes emision'!$H$12</f>
        <v>0</v>
      </c>
      <c r="U341" s="4">
        <f>+I341*'Coeficientes emision'!$I$12</f>
        <v>0</v>
      </c>
      <c r="V341" s="4">
        <f>+J341*'Coeficientes emision'!$J$12</f>
        <v>0</v>
      </c>
      <c r="W341" s="4">
        <f t="shared" si="42"/>
        <v>0</v>
      </c>
    </row>
    <row r="342" spans="1:23" ht="18" x14ac:dyDescent="0.25">
      <c r="A342" s="44"/>
      <c r="B342" s="5" t="s">
        <v>28</v>
      </c>
      <c r="C342" s="6">
        <v>17.732902767049687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17.732902767049687</v>
      </c>
      <c r="M342" s="44"/>
      <c r="N342" s="5" t="s">
        <v>28</v>
      </c>
      <c r="O342" s="6">
        <f>+C342*'Coeficientes emision'!$C$13</f>
        <v>2802.6852823322033</v>
      </c>
      <c r="P342" s="6">
        <f>+D342*'Coeficientes emision'!$D$13</f>
        <v>0</v>
      </c>
      <c r="Q342" s="6">
        <f>+E342*'Coeficientes emision'!$E$13</f>
        <v>0</v>
      </c>
      <c r="R342" s="6">
        <f>+F342*'Coeficientes emision'!$F$13</f>
        <v>0</v>
      </c>
      <c r="S342" s="6">
        <f>+G342*'Coeficientes emision'!$G$13</f>
        <v>0</v>
      </c>
      <c r="T342" s="6">
        <f>+H342*'Coeficientes emision'!$H$13</f>
        <v>0</v>
      </c>
      <c r="U342" s="6">
        <f>+I342*'Coeficientes emision'!$I$13</f>
        <v>0</v>
      </c>
      <c r="V342" s="6">
        <f>+J342*'Coeficientes emision'!$J$13</f>
        <v>0</v>
      </c>
      <c r="W342" s="6">
        <f t="shared" si="42"/>
        <v>2802.6852823322033</v>
      </c>
    </row>
    <row r="343" spans="1:23" ht="15.75" thickBot="1" x14ac:dyDescent="0.3">
      <c r="A343" s="45"/>
      <c r="B343" s="7" t="s">
        <v>17</v>
      </c>
      <c r="C343" s="8">
        <v>21.336991040713727</v>
      </c>
      <c r="D343" s="9">
        <v>0.21823159684828164</v>
      </c>
      <c r="E343" s="9">
        <v>0</v>
      </c>
      <c r="F343" s="9">
        <v>0.94858053637727957</v>
      </c>
      <c r="G343" s="9">
        <v>0</v>
      </c>
      <c r="H343" s="9">
        <v>0</v>
      </c>
      <c r="I343" s="9">
        <v>0</v>
      </c>
      <c r="J343" s="9">
        <v>0</v>
      </c>
      <c r="K343" s="9">
        <v>22.503803173939289</v>
      </c>
      <c r="M343" s="45"/>
      <c r="N343" s="7" t="s">
        <v>17</v>
      </c>
      <c r="O343" s="8">
        <f t="shared" ref="O343:W343" si="43">SUM(O333:O342)</f>
        <v>3372.3114339848048</v>
      </c>
      <c r="P343" s="9">
        <f t="shared" si="43"/>
        <v>13.770413761126571</v>
      </c>
      <c r="Q343" s="9">
        <f t="shared" si="43"/>
        <v>0</v>
      </c>
      <c r="R343" s="9">
        <f t="shared" si="43"/>
        <v>106.24102007425532</v>
      </c>
      <c r="S343" s="9">
        <f t="shared" si="43"/>
        <v>0</v>
      </c>
      <c r="T343" s="9">
        <f t="shared" si="43"/>
        <v>0</v>
      </c>
      <c r="U343" s="9">
        <f t="shared" si="43"/>
        <v>0</v>
      </c>
      <c r="V343" s="9">
        <f t="shared" si="43"/>
        <v>0</v>
      </c>
      <c r="W343" s="9">
        <f t="shared" si="43"/>
        <v>3492.3228678201867</v>
      </c>
    </row>
    <row r="345" spans="1:23" ht="15.75" thickBot="1" x14ac:dyDescent="0.3"/>
    <row r="346" spans="1:23" x14ac:dyDescent="0.25">
      <c r="A346" s="41" t="s">
        <v>67</v>
      </c>
      <c r="B346" s="41"/>
      <c r="C346" s="42" t="s">
        <v>9</v>
      </c>
      <c r="D346" s="42"/>
      <c r="E346" s="42"/>
      <c r="F346" s="42"/>
      <c r="G346" s="42"/>
      <c r="H346" s="42"/>
      <c r="I346" s="42"/>
      <c r="J346" s="42"/>
      <c r="K346" s="42"/>
      <c r="M346" s="41" t="str">
        <f>+A346</f>
        <v>DEPARTAMENTO DE TACNA</v>
      </c>
      <c r="N346" s="41"/>
      <c r="O346" s="42" t="s">
        <v>9</v>
      </c>
      <c r="P346" s="42"/>
      <c r="Q346" s="42"/>
      <c r="R346" s="42"/>
      <c r="S346" s="42"/>
      <c r="T346" s="42"/>
      <c r="U346" s="42"/>
      <c r="V346" s="42"/>
      <c r="W346" s="42"/>
    </row>
    <row r="347" spans="1:23" ht="15" customHeight="1" x14ac:dyDescent="0.25">
      <c r="A347" s="43" t="s">
        <v>30</v>
      </c>
      <c r="B347" s="43"/>
      <c r="C347" s="1" t="s">
        <v>43</v>
      </c>
      <c r="D347" s="1" t="s">
        <v>10</v>
      </c>
      <c r="E347" s="1" t="s">
        <v>11</v>
      </c>
      <c r="F347" s="1" t="s">
        <v>12</v>
      </c>
      <c r="G347" s="1" t="s">
        <v>13</v>
      </c>
      <c r="H347" s="1" t="s">
        <v>14</v>
      </c>
      <c r="I347" s="1" t="s">
        <v>15</v>
      </c>
      <c r="J347" s="1" t="s">
        <v>16</v>
      </c>
      <c r="K347" s="1" t="s">
        <v>17</v>
      </c>
      <c r="M347" s="43" t="s">
        <v>39</v>
      </c>
      <c r="N347" s="43"/>
      <c r="O347" s="1" t="s">
        <v>38</v>
      </c>
      <c r="P347" s="1" t="s">
        <v>10</v>
      </c>
      <c r="Q347" s="1" t="s">
        <v>11</v>
      </c>
      <c r="R347" s="1" t="s">
        <v>12</v>
      </c>
      <c r="S347" s="1" t="s">
        <v>13</v>
      </c>
      <c r="T347" s="1" t="s">
        <v>14</v>
      </c>
      <c r="U347" s="1" t="s">
        <v>15</v>
      </c>
      <c r="V347" s="1" t="s">
        <v>16</v>
      </c>
      <c r="W347" s="1" t="s">
        <v>17</v>
      </c>
    </row>
    <row r="348" spans="1:23" x14ac:dyDescent="0.25">
      <c r="A348" s="44" t="s">
        <v>18</v>
      </c>
      <c r="B348" s="2" t="s">
        <v>19</v>
      </c>
      <c r="C348" s="3">
        <v>2.2373942416493273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2.2373942416493273</v>
      </c>
      <c r="M348" s="44" t="s">
        <v>18</v>
      </c>
      <c r="N348" s="2" t="s">
        <v>19</v>
      </c>
      <c r="O348" s="3">
        <f>+C348*'Coeficientes emision'!$C$4</f>
        <v>353.62015989267621</v>
      </c>
      <c r="P348" s="4">
        <f>+D348*'Coeficientes emision'!$D$4</f>
        <v>0</v>
      </c>
      <c r="Q348" s="4">
        <f>+E348*'Coeficientes emision'!$E$4</f>
        <v>0</v>
      </c>
      <c r="R348" s="4">
        <f>+F348*'Coeficientes emision'!$F$4</f>
        <v>0</v>
      </c>
      <c r="S348" s="4">
        <f>+G348*'Coeficientes emision'!$G$4</f>
        <v>0</v>
      </c>
      <c r="T348" s="4">
        <f>+H348*'Coeficientes emision'!$H$4</f>
        <v>0</v>
      </c>
      <c r="U348" s="4">
        <f>+I348*'Coeficientes emision'!$I$4</f>
        <v>0</v>
      </c>
      <c r="V348" s="4">
        <f>+J348*'Coeficientes emision'!$J$4</f>
        <v>0</v>
      </c>
      <c r="W348" s="4">
        <f t="shared" ref="W348:W357" si="44">SUM(O348:V348)</f>
        <v>353.62015989267621</v>
      </c>
    </row>
    <row r="349" spans="1:23" ht="18" x14ac:dyDescent="0.25">
      <c r="A349" s="44"/>
      <c r="B349" s="5" t="s">
        <v>20</v>
      </c>
      <c r="C349" s="6">
        <v>0.25857564988387732</v>
      </c>
      <c r="D349" s="6">
        <v>0.65324186960606012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0.91181751948993739</v>
      </c>
      <c r="M349" s="44"/>
      <c r="N349" s="5" t="s">
        <v>20</v>
      </c>
      <c r="O349" s="6">
        <f>+C349*'Coeficientes emision'!$C$5</f>
        <v>40.867881464146812</v>
      </c>
      <c r="P349" s="6">
        <f>+D349*'Coeficientes emision'!$D$5</f>
        <v>41.219561972142394</v>
      </c>
      <c r="Q349" s="6">
        <f>+E349*'Coeficientes emision'!$E$5</f>
        <v>0</v>
      </c>
      <c r="R349" s="6">
        <f>+F349*'Coeficientes emision'!$F$5</f>
        <v>0</v>
      </c>
      <c r="S349" s="6">
        <f>+G349*'Coeficientes emision'!$G$5</f>
        <v>0</v>
      </c>
      <c r="T349" s="6">
        <f>+H349*'Coeficientes emision'!$H$5</f>
        <v>0</v>
      </c>
      <c r="U349" s="6">
        <f>+I349*'Coeficientes emision'!$I$5</f>
        <v>0</v>
      </c>
      <c r="V349" s="6">
        <f>+J349*'Coeficientes emision'!$J$5</f>
        <v>0</v>
      </c>
      <c r="W349" s="6">
        <f t="shared" si="44"/>
        <v>82.087443436289206</v>
      </c>
    </row>
    <row r="350" spans="1:23" ht="18" x14ac:dyDescent="0.25">
      <c r="A350" s="44"/>
      <c r="B350" s="2" t="s">
        <v>21</v>
      </c>
      <c r="C350" s="3">
        <v>0.20373242001815892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0.20373242001815892</v>
      </c>
      <c r="M350" s="44"/>
      <c r="N350" s="2" t="s">
        <v>21</v>
      </c>
      <c r="O350" s="3">
        <f>+C350*'Coeficientes emision'!$C$6</f>
        <v>32.199908983870017</v>
      </c>
      <c r="P350" s="4">
        <f>+D350*'Coeficientes emision'!$D$6</f>
        <v>0</v>
      </c>
      <c r="Q350" s="4">
        <f>+E350*'Coeficientes emision'!$E$6</f>
        <v>0</v>
      </c>
      <c r="R350" s="4">
        <f>+F350*'Coeficientes emision'!$F$6</f>
        <v>0</v>
      </c>
      <c r="S350" s="4">
        <f>+G350*'Coeficientes emision'!$G$6</f>
        <v>0</v>
      </c>
      <c r="T350" s="4">
        <f>+H350*'Coeficientes emision'!$H$6</f>
        <v>0</v>
      </c>
      <c r="U350" s="4">
        <f>+I350*'Coeficientes emision'!$I$6</f>
        <v>0</v>
      </c>
      <c r="V350" s="4">
        <f>+J350*'Coeficientes emision'!$J$6</f>
        <v>0</v>
      </c>
      <c r="W350" s="4">
        <f t="shared" si="44"/>
        <v>32.199908983870017</v>
      </c>
    </row>
    <row r="351" spans="1:23" ht="18" x14ac:dyDescent="0.25">
      <c r="A351" s="44"/>
      <c r="B351" s="5" t="s">
        <v>22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M351" s="44"/>
      <c r="N351" s="5" t="s">
        <v>22</v>
      </c>
      <c r="O351" s="6">
        <f>+C351*'Coeficientes emision'!$C$7</f>
        <v>0</v>
      </c>
      <c r="P351" s="6">
        <f>+D351*'Coeficientes emision'!$D$7</f>
        <v>0</v>
      </c>
      <c r="Q351" s="6">
        <f>+E351*'Coeficientes emision'!$E$7</f>
        <v>0</v>
      </c>
      <c r="R351" s="6">
        <f>+F351*'Coeficientes emision'!$F$7</f>
        <v>0</v>
      </c>
      <c r="S351" s="6">
        <f>+G351*'Coeficientes emision'!$G$7</f>
        <v>0</v>
      </c>
      <c r="T351" s="6">
        <f>+H351*'Coeficientes emision'!$H$7</f>
        <v>0</v>
      </c>
      <c r="U351" s="6">
        <f>+I351*'Coeficientes emision'!$I$7</f>
        <v>0</v>
      </c>
      <c r="V351" s="6">
        <f>+J351*'Coeficientes emision'!$J$7</f>
        <v>0</v>
      </c>
      <c r="W351" s="6">
        <f t="shared" si="44"/>
        <v>0</v>
      </c>
    </row>
    <row r="352" spans="1:23" ht="18" x14ac:dyDescent="0.25">
      <c r="A352" s="44"/>
      <c r="B352" s="2" t="s">
        <v>23</v>
      </c>
      <c r="C352" s="3">
        <v>1.8451238039380431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1.8451238039380431</v>
      </c>
      <c r="M352" s="44"/>
      <c r="N352" s="2" t="s">
        <v>23</v>
      </c>
      <c r="O352" s="3">
        <f>+C352*'Coeficientes emision'!$C$8</f>
        <v>291.62181721240773</v>
      </c>
      <c r="P352" s="4">
        <f>+D352*'Coeficientes emision'!$D$8</f>
        <v>0</v>
      </c>
      <c r="Q352" s="4">
        <f>+E352*'Coeficientes emision'!$E$8</f>
        <v>0</v>
      </c>
      <c r="R352" s="4">
        <f>+F352*'Coeficientes emision'!$F$8</f>
        <v>0</v>
      </c>
      <c r="S352" s="4">
        <f>+G352*'Coeficientes emision'!$G$8</f>
        <v>0</v>
      </c>
      <c r="T352" s="4">
        <f>+H352*'Coeficientes emision'!$H$8</f>
        <v>0</v>
      </c>
      <c r="U352" s="4">
        <f>+I352*'Coeficientes emision'!$I$8</f>
        <v>0</v>
      </c>
      <c r="V352" s="4">
        <f>+J352*'Coeficientes emision'!$J$8</f>
        <v>0</v>
      </c>
      <c r="W352" s="4">
        <f t="shared" si="44"/>
        <v>291.62181721240773</v>
      </c>
    </row>
    <row r="353" spans="1:23" ht="18" x14ac:dyDescent="0.25">
      <c r="A353" s="44"/>
      <c r="B353" s="5" t="s">
        <v>24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M353" s="44"/>
      <c r="N353" s="5" t="s">
        <v>24</v>
      </c>
      <c r="O353" s="6">
        <f>+C353*'Coeficientes emision'!$C$9</f>
        <v>0</v>
      </c>
      <c r="P353" s="6">
        <f>+D353*'Coeficientes emision'!$D$9</f>
        <v>0</v>
      </c>
      <c r="Q353" s="6">
        <f>+E353*'Coeficientes emision'!$E$9</f>
        <v>0</v>
      </c>
      <c r="R353" s="6">
        <f>+F353*'Coeficientes emision'!$F$9</f>
        <v>0</v>
      </c>
      <c r="S353" s="6">
        <f>+G353*'Coeficientes emision'!$G$9</f>
        <v>0</v>
      </c>
      <c r="T353" s="6">
        <f>+H353*'Coeficientes emision'!$H$9</f>
        <v>0</v>
      </c>
      <c r="U353" s="6">
        <f>+I353*'Coeficientes emision'!$I$9</f>
        <v>0</v>
      </c>
      <c r="V353" s="6">
        <f>+J353*'Coeficientes emision'!$J$9</f>
        <v>0</v>
      </c>
      <c r="W353" s="6">
        <f t="shared" si="44"/>
        <v>0</v>
      </c>
    </row>
    <row r="354" spans="1:23" ht="18" x14ac:dyDescent="0.25">
      <c r="A354" s="44"/>
      <c r="B354" s="2" t="s">
        <v>25</v>
      </c>
      <c r="C354" s="3">
        <v>4.5355449505552016E-2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4.5355449505552016E-2</v>
      </c>
      <c r="M354" s="44"/>
      <c r="N354" s="2" t="s">
        <v>25</v>
      </c>
      <c r="O354" s="3">
        <f>+C354*'Coeficientes emision'!$C$10</f>
        <v>7.1684287943524962</v>
      </c>
      <c r="P354" s="4">
        <f>+D354*'Coeficientes emision'!$D$10</f>
        <v>0</v>
      </c>
      <c r="Q354" s="4">
        <f>+E354*'Coeficientes emision'!$E$10</f>
        <v>0</v>
      </c>
      <c r="R354" s="4">
        <f>+F354*'Coeficientes emision'!$F$10</f>
        <v>0</v>
      </c>
      <c r="S354" s="4">
        <f>+G354*'Coeficientes emision'!$G$10</f>
        <v>0</v>
      </c>
      <c r="T354" s="4">
        <f>+H354*'Coeficientes emision'!$H$10</f>
        <v>0</v>
      </c>
      <c r="U354" s="4">
        <f>+I354*'Coeficientes emision'!$I$10</f>
        <v>0</v>
      </c>
      <c r="V354" s="4">
        <f>+J354*'Coeficientes emision'!$J$10</f>
        <v>0</v>
      </c>
      <c r="W354" s="4">
        <f t="shared" si="44"/>
        <v>7.1684287943524962</v>
      </c>
    </row>
    <row r="355" spans="1:23" ht="18" x14ac:dyDescent="0.25">
      <c r="A355" s="44"/>
      <c r="B355" s="5" t="s">
        <v>26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M355" s="44"/>
      <c r="N355" s="5" t="s">
        <v>26</v>
      </c>
      <c r="O355" s="6">
        <f>+C355*'Coeficientes emision'!$C$11</f>
        <v>0</v>
      </c>
      <c r="P355" s="6">
        <f>+D355*'Coeficientes emision'!$D$11</f>
        <v>0</v>
      </c>
      <c r="Q355" s="6">
        <f>+E355*'Coeficientes emision'!$E$11</f>
        <v>0</v>
      </c>
      <c r="R355" s="6">
        <f>+F355*'Coeficientes emision'!$F$11</f>
        <v>0</v>
      </c>
      <c r="S355" s="6">
        <f>+G355*'Coeficientes emision'!$G$11</f>
        <v>0</v>
      </c>
      <c r="T355" s="6">
        <f>+H355*'Coeficientes emision'!$H$11</f>
        <v>0</v>
      </c>
      <c r="U355" s="6">
        <f>+I355*'Coeficientes emision'!$I$11</f>
        <v>0</v>
      </c>
      <c r="V355" s="6">
        <f>+J355*'Coeficientes emision'!$J$11</f>
        <v>0</v>
      </c>
      <c r="W355" s="6">
        <f t="shared" si="44"/>
        <v>0</v>
      </c>
    </row>
    <row r="356" spans="1:23" ht="18" x14ac:dyDescent="0.25">
      <c r="A356" s="44"/>
      <c r="B356" s="2" t="s">
        <v>33</v>
      </c>
      <c r="C356" s="3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M356" s="44"/>
      <c r="N356" s="2" t="s">
        <v>33</v>
      </c>
      <c r="O356" s="3">
        <f>+C356*'Coeficientes emision'!$C$12</f>
        <v>0</v>
      </c>
      <c r="P356" s="4">
        <f>+D356*'Coeficientes emision'!$D$12</f>
        <v>0</v>
      </c>
      <c r="Q356" s="4">
        <f>+E356*'Coeficientes emision'!$E$12</f>
        <v>0</v>
      </c>
      <c r="R356" s="4">
        <f>+F356*'Coeficientes emision'!$F$12</f>
        <v>0</v>
      </c>
      <c r="S356" s="4">
        <f>+G356*'Coeficientes emision'!$G$12</f>
        <v>0</v>
      </c>
      <c r="T356" s="4">
        <f>+H356*'Coeficientes emision'!$H$12</f>
        <v>0</v>
      </c>
      <c r="U356" s="4">
        <f>+I356*'Coeficientes emision'!$I$12</f>
        <v>0</v>
      </c>
      <c r="V356" s="4">
        <f>+J356*'Coeficientes emision'!$J$12</f>
        <v>0</v>
      </c>
      <c r="W356" s="4">
        <f t="shared" si="44"/>
        <v>0</v>
      </c>
    </row>
    <row r="357" spans="1:23" ht="18" x14ac:dyDescent="0.25">
      <c r="A357" s="44"/>
      <c r="B357" s="5" t="s">
        <v>28</v>
      </c>
      <c r="C357" s="6">
        <v>38.351059207934995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38.351059207934995</v>
      </c>
      <c r="M357" s="44"/>
      <c r="N357" s="5" t="s">
        <v>28</v>
      </c>
      <c r="O357" s="6">
        <f>+C357*'Coeficientes emision'!$C$13</f>
        <v>6061.3849078141266</v>
      </c>
      <c r="P357" s="6">
        <f>+D357*'Coeficientes emision'!$D$13</f>
        <v>0</v>
      </c>
      <c r="Q357" s="6">
        <f>+E357*'Coeficientes emision'!$E$13</f>
        <v>0</v>
      </c>
      <c r="R357" s="6">
        <f>+F357*'Coeficientes emision'!$F$13</f>
        <v>0</v>
      </c>
      <c r="S357" s="6">
        <f>+G357*'Coeficientes emision'!$G$13</f>
        <v>0</v>
      </c>
      <c r="T357" s="6">
        <f>+H357*'Coeficientes emision'!$H$13</f>
        <v>0</v>
      </c>
      <c r="U357" s="6">
        <f>+I357*'Coeficientes emision'!$I$13</f>
        <v>0</v>
      </c>
      <c r="V357" s="6">
        <f>+J357*'Coeficientes emision'!$J$13</f>
        <v>0</v>
      </c>
      <c r="W357" s="6">
        <f t="shared" si="44"/>
        <v>6061.3849078141266</v>
      </c>
    </row>
    <row r="358" spans="1:23" ht="15.75" thickBot="1" x14ac:dyDescent="0.3">
      <c r="A358" s="45"/>
      <c r="B358" s="7" t="s">
        <v>17</v>
      </c>
      <c r="C358" s="8">
        <v>42.941240772929952</v>
      </c>
      <c r="D358" s="9">
        <v>0.65324186960606012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43.594482642536015</v>
      </c>
      <c r="M358" s="45"/>
      <c r="N358" s="7" t="s">
        <v>17</v>
      </c>
      <c r="O358" s="8">
        <f t="shared" ref="O358:W358" si="45">SUM(O348:O357)</f>
        <v>6786.8631041615799</v>
      </c>
      <c r="P358" s="9">
        <f t="shared" si="45"/>
        <v>41.219561972142394</v>
      </c>
      <c r="Q358" s="9">
        <f t="shared" si="45"/>
        <v>0</v>
      </c>
      <c r="R358" s="9">
        <f t="shared" si="45"/>
        <v>0</v>
      </c>
      <c r="S358" s="9">
        <f t="shared" si="45"/>
        <v>0</v>
      </c>
      <c r="T358" s="9">
        <f t="shared" si="45"/>
        <v>0</v>
      </c>
      <c r="U358" s="9">
        <f t="shared" si="45"/>
        <v>0</v>
      </c>
      <c r="V358" s="9">
        <f t="shared" si="45"/>
        <v>0</v>
      </c>
      <c r="W358" s="9">
        <f t="shared" si="45"/>
        <v>6828.0826661337223</v>
      </c>
    </row>
    <row r="361" spans="1:23" ht="15.75" thickBot="1" x14ac:dyDescent="0.3"/>
    <row r="362" spans="1:23" x14ac:dyDescent="0.25">
      <c r="A362" s="41" t="s">
        <v>68</v>
      </c>
      <c r="B362" s="41"/>
      <c r="C362" s="42" t="s">
        <v>9</v>
      </c>
      <c r="D362" s="42"/>
      <c r="E362" s="42"/>
      <c r="F362" s="42"/>
      <c r="G362" s="42"/>
      <c r="H362" s="42"/>
      <c r="I362" s="42"/>
      <c r="J362" s="42"/>
      <c r="K362" s="42"/>
      <c r="M362" s="41" t="str">
        <f>+A362</f>
        <v>DEPARTAMENTO DE TUMBES</v>
      </c>
      <c r="N362" s="41"/>
      <c r="O362" s="42" t="s">
        <v>9</v>
      </c>
      <c r="P362" s="42"/>
      <c r="Q362" s="42"/>
      <c r="R362" s="42"/>
      <c r="S362" s="42"/>
      <c r="T362" s="42"/>
      <c r="U362" s="42"/>
      <c r="V362" s="42"/>
      <c r="W362" s="42"/>
    </row>
    <row r="363" spans="1:23" ht="15" customHeight="1" x14ac:dyDescent="0.25">
      <c r="A363" s="43" t="s">
        <v>30</v>
      </c>
      <c r="B363" s="43"/>
      <c r="C363" s="1" t="s">
        <v>43</v>
      </c>
      <c r="D363" s="1" t="s">
        <v>10</v>
      </c>
      <c r="E363" s="1" t="s">
        <v>11</v>
      </c>
      <c r="F363" s="1" t="s">
        <v>12</v>
      </c>
      <c r="G363" s="1" t="s">
        <v>13</v>
      </c>
      <c r="H363" s="1" t="s">
        <v>14</v>
      </c>
      <c r="I363" s="1" t="s">
        <v>15</v>
      </c>
      <c r="J363" s="1" t="s">
        <v>16</v>
      </c>
      <c r="K363" s="1" t="s">
        <v>17</v>
      </c>
      <c r="M363" s="43" t="s">
        <v>39</v>
      </c>
      <c r="N363" s="43"/>
      <c r="O363" s="1" t="s">
        <v>38</v>
      </c>
      <c r="P363" s="1" t="s">
        <v>10</v>
      </c>
      <c r="Q363" s="1" t="s">
        <v>11</v>
      </c>
      <c r="R363" s="1" t="s">
        <v>12</v>
      </c>
      <c r="S363" s="1" t="s">
        <v>13</v>
      </c>
      <c r="T363" s="1" t="s">
        <v>14</v>
      </c>
      <c r="U363" s="1" t="s">
        <v>15</v>
      </c>
      <c r="V363" s="1" t="s">
        <v>16</v>
      </c>
      <c r="W363" s="1" t="s">
        <v>17</v>
      </c>
    </row>
    <row r="364" spans="1:23" x14ac:dyDescent="0.25">
      <c r="A364" s="44" t="s">
        <v>18</v>
      </c>
      <c r="B364" s="2" t="s">
        <v>19</v>
      </c>
      <c r="C364" s="3">
        <v>0.54207334854746669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0.54207334854746669</v>
      </c>
      <c r="M364" s="44" t="s">
        <v>18</v>
      </c>
      <c r="N364" s="2" t="s">
        <v>19</v>
      </c>
      <c r="O364" s="3">
        <f>+C364*'Coeficientes emision'!$C$4</f>
        <v>85.674692737927117</v>
      </c>
      <c r="P364" s="4">
        <f>+D364*'Coeficientes emision'!$D$4</f>
        <v>0</v>
      </c>
      <c r="Q364" s="4">
        <f>+E364*'Coeficientes emision'!$E$4</f>
        <v>0</v>
      </c>
      <c r="R364" s="4">
        <f>+F364*'Coeficientes emision'!$F$4</f>
        <v>0</v>
      </c>
      <c r="S364" s="4">
        <f>+G364*'Coeficientes emision'!$G$4</f>
        <v>0</v>
      </c>
      <c r="T364" s="4">
        <f>+H364*'Coeficientes emision'!$H$4</f>
        <v>0</v>
      </c>
      <c r="U364" s="4">
        <f>+I364*'Coeficientes emision'!$I$4</f>
        <v>0</v>
      </c>
      <c r="V364" s="4">
        <f>+J364*'Coeficientes emision'!$J$4</f>
        <v>0</v>
      </c>
      <c r="W364" s="4">
        <f t="shared" ref="W364:W373" si="46">SUM(O364:V364)</f>
        <v>85.674692737927117</v>
      </c>
    </row>
    <row r="365" spans="1:23" ht="18" x14ac:dyDescent="0.25">
      <c r="A365" s="44"/>
      <c r="B365" s="5" t="s">
        <v>20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M365" s="44"/>
      <c r="N365" s="5" t="s">
        <v>20</v>
      </c>
      <c r="O365" s="6">
        <f>+C365*'Coeficientes emision'!$C$5</f>
        <v>0</v>
      </c>
      <c r="P365" s="6">
        <f>+D365*'Coeficientes emision'!$D$5</f>
        <v>0</v>
      </c>
      <c r="Q365" s="6">
        <f>+E365*'Coeficientes emision'!$E$5</f>
        <v>0</v>
      </c>
      <c r="R365" s="6">
        <f>+F365*'Coeficientes emision'!$F$5</f>
        <v>0</v>
      </c>
      <c r="S365" s="6">
        <f>+G365*'Coeficientes emision'!$G$5</f>
        <v>0</v>
      </c>
      <c r="T365" s="6">
        <f>+H365*'Coeficientes emision'!$H$5</f>
        <v>0</v>
      </c>
      <c r="U365" s="6">
        <f>+I365*'Coeficientes emision'!$I$5</f>
        <v>0</v>
      </c>
      <c r="V365" s="6">
        <f>+J365*'Coeficientes emision'!$J$5</f>
        <v>0</v>
      </c>
      <c r="W365" s="6">
        <f t="shared" si="46"/>
        <v>0</v>
      </c>
    </row>
    <row r="366" spans="1:23" ht="18" x14ac:dyDescent="0.25">
      <c r="A366" s="44"/>
      <c r="B366" s="2" t="s">
        <v>21</v>
      </c>
      <c r="C366" s="3">
        <v>0.14311241504294445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0.14311241504294445</v>
      </c>
      <c r="M366" s="44"/>
      <c r="N366" s="2" t="s">
        <v>21</v>
      </c>
      <c r="O366" s="3">
        <f>+C366*'Coeficientes emision'!$C$6</f>
        <v>22.618917197537371</v>
      </c>
      <c r="P366" s="4">
        <f>+D366*'Coeficientes emision'!$D$6</f>
        <v>0</v>
      </c>
      <c r="Q366" s="4">
        <f>+E366*'Coeficientes emision'!$E$6</f>
        <v>0</v>
      </c>
      <c r="R366" s="4">
        <f>+F366*'Coeficientes emision'!$F$6</f>
        <v>0</v>
      </c>
      <c r="S366" s="4">
        <f>+G366*'Coeficientes emision'!$G$6</f>
        <v>0</v>
      </c>
      <c r="T366" s="4">
        <f>+H366*'Coeficientes emision'!$H$6</f>
        <v>0</v>
      </c>
      <c r="U366" s="4">
        <f>+I366*'Coeficientes emision'!$I$6</f>
        <v>0</v>
      </c>
      <c r="V366" s="4">
        <f>+J366*'Coeficientes emision'!$J$6</f>
        <v>0</v>
      </c>
      <c r="W366" s="4">
        <f t="shared" si="46"/>
        <v>22.618917197537371</v>
      </c>
    </row>
    <row r="367" spans="1:23" ht="18" x14ac:dyDescent="0.25">
      <c r="A367" s="44"/>
      <c r="B367" s="5" t="s">
        <v>22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M367" s="44"/>
      <c r="N367" s="5" t="s">
        <v>22</v>
      </c>
      <c r="O367" s="6">
        <f>+C367*'Coeficientes emision'!$C$7</f>
        <v>0</v>
      </c>
      <c r="P367" s="6">
        <f>+D367*'Coeficientes emision'!$D$7</f>
        <v>0</v>
      </c>
      <c r="Q367" s="6">
        <f>+E367*'Coeficientes emision'!$E$7</f>
        <v>0</v>
      </c>
      <c r="R367" s="6">
        <f>+F367*'Coeficientes emision'!$F$7</f>
        <v>0</v>
      </c>
      <c r="S367" s="6">
        <f>+G367*'Coeficientes emision'!$G$7</f>
        <v>0</v>
      </c>
      <c r="T367" s="6">
        <f>+H367*'Coeficientes emision'!$H$7</f>
        <v>0</v>
      </c>
      <c r="U367" s="6">
        <f>+I367*'Coeficientes emision'!$I$7</f>
        <v>0</v>
      </c>
      <c r="V367" s="6">
        <f>+J367*'Coeficientes emision'!$J$7</f>
        <v>0</v>
      </c>
      <c r="W367" s="6">
        <f t="shared" si="46"/>
        <v>0</v>
      </c>
    </row>
    <row r="368" spans="1:23" ht="18" x14ac:dyDescent="0.25">
      <c r="A368" s="44"/>
      <c r="B368" s="2" t="s">
        <v>23</v>
      </c>
      <c r="C368" s="3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M368" s="44"/>
      <c r="N368" s="2" t="s">
        <v>23</v>
      </c>
      <c r="O368" s="3">
        <f>+C368*'Coeficientes emision'!$C$8</f>
        <v>0</v>
      </c>
      <c r="P368" s="4">
        <f>+D368*'Coeficientes emision'!$D$8</f>
        <v>0</v>
      </c>
      <c r="Q368" s="4">
        <f>+E368*'Coeficientes emision'!$E$8</f>
        <v>0</v>
      </c>
      <c r="R368" s="4">
        <f>+F368*'Coeficientes emision'!$F$8</f>
        <v>0</v>
      </c>
      <c r="S368" s="4">
        <f>+G368*'Coeficientes emision'!$G$8</f>
        <v>0</v>
      </c>
      <c r="T368" s="4">
        <f>+H368*'Coeficientes emision'!$H$8</f>
        <v>0</v>
      </c>
      <c r="U368" s="4">
        <f>+I368*'Coeficientes emision'!$I$8</f>
        <v>0</v>
      </c>
      <c r="V368" s="4">
        <f>+J368*'Coeficientes emision'!$J$8</f>
        <v>0</v>
      </c>
      <c r="W368" s="4">
        <f t="shared" si="46"/>
        <v>0</v>
      </c>
    </row>
    <row r="369" spans="1:23" ht="18" x14ac:dyDescent="0.25">
      <c r="A369" s="44"/>
      <c r="B369" s="5" t="s">
        <v>24</v>
      </c>
      <c r="C369" s="6">
        <v>0.17221155503421737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0.17221155503421737</v>
      </c>
      <c r="M369" s="44"/>
      <c r="N369" s="5" t="s">
        <v>24</v>
      </c>
      <c r="O369" s="6">
        <f>+C369*'Coeficientes emision'!$C$9</f>
        <v>27.218036273158056</v>
      </c>
      <c r="P369" s="6">
        <f>+D369*'Coeficientes emision'!$D$9</f>
        <v>0</v>
      </c>
      <c r="Q369" s="6">
        <f>+E369*'Coeficientes emision'!$E$9</f>
        <v>0</v>
      </c>
      <c r="R369" s="6">
        <f>+F369*'Coeficientes emision'!$F$9</f>
        <v>0</v>
      </c>
      <c r="S369" s="6">
        <f>+G369*'Coeficientes emision'!$G$9</f>
        <v>0</v>
      </c>
      <c r="T369" s="6">
        <f>+H369*'Coeficientes emision'!$H$9</f>
        <v>0</v>
      </c>
      <c r="U369" s="6">
        <f>+I369*'Coeficientes emision'!$I$9</f>
        <v>0</v>
      </c>
      <c r="V369" s="6">
        <f>+J369*'Coeficientes emision'!$J$9</f>
        <v>0</v>
      </c>
      <c r="W369" s="6">
        <f t="shared" si="46"/>
        <v>27.218036273158056</v>
      </c>
    </row>
    <row r="370" spans="1:23" ht="18" x14ac:dyDescent="0.25">
      <c r="A370" s="44"/>
      <c r="B370" s="2" t="s">
        <v>25</v>
      </c>
      <c r="C370" s="3">
        <v>1.221241317731492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1.221241317731492</v>
      </c>
      <c r="M370" s="44"/>
      <c r="N370" s="2" t="s">
        <v>25</v>
      </c>
      <c r="O370" s="3">
        <f>+C370*'Coeficientes emision'!$C$10</f>
        <v>193.01719026746233</v>
      </c>
      <c r="P370" s="4">
        <f>+D370*'Coeficientes emision'!$D$10</f>
        <v>0</v>
      </c>
      <c r="Q370" s="4">
        <f>+E370*'Coeficientes emision'!$E$10</f>
        <v>0</v>
      </c>
      <c r="R370" s="4">
        <f>+F370*'Coeficientes emision'!$F$10</f>
        <v>0</v>
      </c>
      <c r="S370" s="4">
        <f>+G370*'Coeficientes emision'!$G$10</f>
        <v>0</v>
      </c>
      <c r="T370" s="4">
        <f>+H370*'Coeficientes emision'!$H$10</f>
        <v>0</v>
      </c>
      <c r="U370" s="4">
        <f>+I370*'Coeficientes emision'!$I$10</f>
        <v>0</v>
      </c>
      <c r="V370" s="4">
        <f>+J370*'Coeficientes emision'!$J$10</f>
        <v>0</v>
      </c>
      <c r="W370" s="4">
        <f t="shared" si="46"/>
        <v>193.01719026746233</v>
      </c>
    </row>
    <row r="371" spans="1:23" ht="18" x14ac:dyDescent="0.25">
      <c r="A371" s="44"/>
      <c r="B371" s="5" t="s">
        <v>26</v>
      </c>
      <c r="C371" s="6">
        <v>3.3212228470884772E-2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3.3212228470884772E-2</v>
      </c>
      <c r="M371" s="44"/>
      <c r="N371" s="5" t="s">
        <v>26</v>
      </c>
      <c r="O371" s="6">
        <f>+C371*'Coeficientes emision'!$C$11</f>
        <v>5.2491927098233386</v>
      </c>
      <c r="P371" s="6">
        <f>+D371*'Coeficientes emision'!$D$11</f>
        <v>0</v>
      </c>
      <c r="Q371" s="6">
        <f>+E371*'Coeficientes emision'!$E$11</f>
        <v>0</v>
      </c>
      <c r="R371" s="6">
        <f>+F371*'Coeficientes emision'!$F$11</f>
        <v>0</v>
      </c>
      <c r="S371" s="6">
        <f>+G371*'Coeficientes emision'!$G$11</f>
        <v>0</v>
      </c>
      <c r="T371" s="6">
        <f>+H371*'Coeficientes emision'!$H$11</f>
        <v>0</v>
      </c>
      <c r="U371" s="6">
        <f>+I371*'Coeficientes emision'!$I$11</f>
        <v>0</v>
      </c>
      <c r="V371" s="6">
        <f>+J371*'Coeficientes emision'!$J$11</f>
        <v>0</v>
      </c>
      <c r="W371" s="6">
        <f t="shared" si="46"/>
        <v>5.2491927098233386</v>
      </c>
    </row>
    <row r="372" spans="1:23" ht="18" x14ac:dyDescent="0.25">
      <c r="A372" s="44"/>
      <c r="B372" s="2" t="s">
        <v>33</v>
      </c>
      <c r="C372" s="3">
        <v>4.1515285588605971E-5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4.1515285588605971E-5</v>
      </c>
      <c r="M372" s="44"/>
      <c r="N372" s="2" t="s">
        <v>33</v>
      </c>
      <c r="O372" s="3">
        <f>+C372*'Coeficientes emision'!$C$12</f>
        <v>6.5614908872791743E-3</v>
      </c>
      <c r="P372" s="4">
        <f>+D372*'Coeficientes emision'!$D$12</f>
        <v>0</v>
      </c>
      <c r="Q372" s="4">
        <f>+E372*'Coeficientes emision'!$E$12</f>
        <v>0</v>
      </c>
      <c r="R372" s="4">
        <f>+F372*'Coeficientes emision'!$F$12</f>
        <v>0</v>
      </c>
      <c r="S372" s="4">
        <f>+G372*'Coeficientes emision'!$G$12</f>
        <v>0</v>
      </c>
      <c r="T372" s="4">
        <f>+H372*'Coeficientes emision'!$H$12</f>
        <v>0</v>
      </c>
      <c r="U372" s="4">
        <f>+I372*'Coeficientes emision'!$I$12</f>
        <v>0</v>
      </c>
      <c r="V372" s="4">
        <f>+J372*'Coeficientes emision'!$J$12</f>
        <v>0</v>
      </c>
      <c r="W372" s="4">
        <f t="shared" si="46"/>
        <v>6.5614908872791743E-3</v>
      </c>
    </row>
    <row r="373" spans="1:23" ht="18" x14ac:dyDescent="0.25">
      <c r="A373" s="44"/>
      <c r="B373" s="5" t="s">
        <v>28</v>
      </c>
      <c r="C373" s="6">
        <v>16.786910413276178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16.786910413276178</v>
      </c>
      <c r="M373" s="44"/>
      <c r="N373" s="5" t="s">
        <v>28</v>
      </c>
      <c r="O373" s="6">
        <f>+C373*'Coeficientes emision'!$C$13</f>
        <v>2653.1711908183001</v>
      </c>
      <c r="P373" s="6">
        <f>+D373*'Coeficientes emision'!$D$13</f>
        <v>0</v>
      </c>
      <c r="Q373" s="6">
        <f>+E373*'Coeficientes emision'!$E$13</f>
        <v>0</v>
      </c>
      <c r="R373" s="6">
        <f>+F373*'Coeficientes emision'!$F$13</f>
        <v>0</v>
      </c>
      <c r="S373" s="6">
        <f>+G373*'Coeficientes emision'!$G$13</f>
        <v>0</v>
      </c>
      <c r="T373" s="6">
        <f>+H373*'Coeficientes emision'!$H$13</f>
        <v>0</v>
      </c>
      <c r="U373" s="6">
        <f>+I373*'Coeficientes emision'!$I$13</f>
        <v>0</v>
      </c>
      <c r="V373" s="6">
        <f>+J373*'Coeficientes emision'!$J$13</f>
        <v>0</v>
      </c>
      <c r="W373" s="6">
        <f t="shared" si="46"/>
        <v>2653.1711908183001</v>
      </c>
    </row>
    <row r="374" spans="1:23" ht="15.75" thickBot="1" x14ac:dyDescent="0.3">
      <c r="A374" s="45"/>
      <c r="B374" s="7" t="s">
        <v>17</v>
      </c>
      <c r="C374" s="8">
        <v>18.898802793388771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18.898802793388771</v>
      </c>
      <c r="M374" s="45"/>
      <c r="N374" s="7" t="s">
        <v>17</v>
      </c>
      <c r="O374" s="8">
        <f t="shared" ref="O374:W374" si="47">SUM(O364:O373)</f>
        <v>2986.9557814950958</v>
      </c>
      <c r="P374" s="9">
        <f t="shared" si="47"/>
        <v>0</v>
      </c>
      <c r="Q374" s="9">
        <f t="shared" si="47"/>
        <v>0</v>
      </c>
      <c r="R374" s="9">
        <f t="shared" si="47"/>
        <v>0</v>
      </c>
      <c r="S374" s="9">
        <f t="shared" si="47"/>
        <v>0</v>
      </c>
      <c r="T374" s="9">
        <f t="shared" si="47"/>
        <v>0</v>
      </c>
      <c r="U374" s="9">
        <f t="shared" si="47"/>
        <v>0</v>
      </c>
      <c r="V374" s="9">
        <f t="shared" si="47"/>
        <v>0</v>
      </c>
      <c r="W374" s="9">
        <f t="shared" si="47"/>
        <v>2986.9557814950958</v>
      </c>
    </row>
    <row r="377" spans="1:23" ht="15.75" thickBot="1" x14ac:dyDescent="0.3"/>
    <row r="378" spans="1:23" x14ac:dyDescent="0.25">
      <c r="A378" s="41" t="s">
        <v>69</v>
      </c>
      <c r="B378" s="41"/>
      <c r="C378" s="42" t="s">
        <v>9</v>
      </c>
      <c r="D378" s="42"/>
      <c r="E378" s="42"/>
      <c r="F378" s="42"/>
      <c r="G378" s="42"/>
      <c r="H378" s="42"/>
      <c r="I378" s="42"/>
      <c r="J378" s="42"/>
      <c r="K378" s="42"/>
      <c r="M378" s="41" t="str">
        <f>+A378</f>
        <v>DEPARTAMENTO DE UCAYALI</v>
      </c>
      <c r="N378" s="41"/>
      <c r="O378" s="42" t="s">
        <v>9</v>
      </c>
      <c r="P378" s="42"/>
      <c r="Q378" s="42"/>
      <c r="R378" s="42"/>
      <c r="S378" s="42"/>
      <c r="T378" s="42"/>
      <c r="U378" s="42"/>
      <c r="V378" s="42"/>
      <c r="W378" s="42"/>
    </row>
    <row r="379" spans="1:23" ht="15" customHeight="1" x14ac:dyDescent="0.25">
      <c r="A379" s="43" t="s">
        <v>30</v>
      </c>
      <c r="B379" s="43"/>
      <c r="C379" s="1" t="s">
        <v>43</v>
      </c>
      <c r="D379" s="1" t="s">
        <v>10</v>
      </c>
      <c r="E379" s="1" t="s">
        <v>11</v>
      </c>
      <c r="F379" s="1" t="s">
        <v>12</v>
      </c>
      <c r="G379" s="1" t="s">
        <v>13</v>
      </c>
      <c r="H379" s="1" t="s">
        <v>14</v>
      </c>
      <c r="I379" s="1" t="s">
        <v>15</v>
      </c>
      <c r="J379" s="1" t="s">
        <v>16</v>
      </c>
      <c r="K379" s="1" t="s">
        <v>17</v>
      </c>
      <c r="M379" s="43" t="s">
        <v>39</v>
      </c>
      <c r="N379" s="43"/>
      <c r="O379" s="1" t="s">
        <v>38</v>
      </c>
      <c r="P379" s="1" t="s">
        <v>10</v>
      </c>
      <c r="Q379" s="1" t="s">
        <v>11</v>
      </c>
      <c r="R379" s="1" t="s">
        <v>12</v>
      </c>
      <c r="S379" s="1" t="s">
        <v>13</v>
      </c>
      <c r="T379" s="1" t="s">
        <v>14</v>
      </c>
      <c r="U379" s="1" t="s">
        <v>15</v>
      </c>
      <c r="V379" s="1" t="s">
        <v>16</v>
      </c>
      <c r="W379" s="1" t="s">
        <v>17</v>
      </c>
    </row>
    <row r="380" spans="1:23" x14ac:dyDescent="0.25">
      <c r="A380" s="44" t="s">
        <v>18</v>
      </c>
      <c r="B380" s="2" t="s">
        <v>19</v>
      </c>
      <c r="C380" s="3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M380" s="44" t="s">
        <v>18</v>
      </c>
      <c r="N380" s="2" t="s">
        <v>19</v>
      </c>
      <c r="O380" s="3">
        <f>+C380*'Coeficientes emision'!$C$4</f>
        <v>0</v>
      </c>
      <c r="P380" s="4">
        <f>+D380*'Coeficientes emision'!$D$4</f>
        <v>0</v>
      </c>
      <c r="Q380" s="4">
        <f>+E380*'Coeficientes emision'!$E$4</f>
        <v>0</v>
      </c>
      <c r="R380" s="4">
        <f>+F380*'Coeficientes emision'!$F$4</f>
        <v>0</v>
      </c>
      <c r="S380" s="4">
        <f>+G380*'Coeficientes emision'!$G$4</f>
        <v>0</v>
      </c>
      <c r="T380" s="4">
        <f>+H380*'Coeficientes emision'!$H$4</f>
        <v>0</v>
      </c>
      <c r="U380" s="4">
        <f>+I380*'Coeficientes emision'!$I$4</f>
        <v>0</v>
      </c>
      <c r="V380" s="4">
        <f>+J380*'Coeficientes emision'!$J$4</f>
        <v>0</v>
      </c>
      <c r="W380" s="4">
        <f t="shared" ref="W380:W389" si="48">SUM(O380:V380)</f>
        <v>0</v>
      </c>
    </row>
    <row r="381" spans="1:23" ht="18" x14ac:dyDescent="0.25">
      <c r="A381" s="44"/>
      <c r="B381" s="5" t="s">
        <v>20</v>
      </c>
      <c r="C381" s="6">
        <v>9.013886186756076E-2</v>
      </c>
      <c r="D381" s="6">
        <v>0.32674895396479464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0.4168878158323554</v>
      </c>
      <c r="M381" s="44"/>
      <c r="N381" s="5" t="s">
        <v>20</v>
      </c>
      <c r="O381" s="6">
        <f>+C381*'Coeficientes emision'!$C$5</f>
        <v>14.246447118167978</v>
      </c>
      <c r="P381" s="6">
        <f>+D381*'Coeficientes emision'!$D$5</f>
        <v>20.617858995178544</v>
      </c>
      <c r="Q381" s="6">
        <f>+E381*'Coeficientes emision'!$E$5</f>
        <v>0</v>
      </c>
      <c r="R381" s="6">
        <f>+F381*'Coeficientes emision'!$F$5</f>
        <v>0</v>
      </c>
      <c r="S381" s="6">
        <f>+G381*'Coeficientes emision'!$G$5</f>
        <v>0</v>
      </c>
      <c r="T381" s="6">
        <f>+H381*'Coeficientes emision'!$H$5</f>
        <v>0</v>
      </c>
      <c r="U381" s="6">
        <f>+I381*'Coeficientes emision'!$I$5</f>
        <v>0</v>
      </c>
      <c r="V381" s="6">
        <f>+J381*'Coeficientes emision'!$J$5</f>
        <v>0</v>
      </c>
      <c r="W381" s="6">
        <f t="shared" si="48"/>
        <v>34.864306113346522</v>
      </c>
    </row>
    <row r="382" spans="1:23" ht="18" x14ac:dyDescent="0.25">
      <c r="A382" s="44"/>
      <c r="B382" s="2" t="s">
        <v>21</v>
      </c>
      <c r="C382" s="3">
        <v>0.12897616453119387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0.12897616453119387</v>
      </c>
      <c r="M382" s="44"/>
      <c r="N382" s="2" t="s">
        <v>21</v>
      </c>
      <c r="O382" s="3">
        <f>+C382*'Coeficientes emision'!$C$6</f>
        <v>20.384682804155194</v>
      </c>
      <c r="P382" s="4">
        <f>+D382*'Coeficientes emision'!$D$6</f>
        <v>0</v>
      </c>
      <c r="Q382" s="4">
        <f>+E382*'Coeficientes emision'!$E$6</f>
        <v>0</v>
      </c>
      <c r="R382" s="4">
        <f>+F382*'Coeficientes emision'!$F$6</f>
        <v>0</v>
      </c>
      <c r="S382" s="4">
        <f>+G382*'Coeficientes emision'!$G$6</f>
        <v>0</v>
      </c>
      <c r="T382" s="4">
        <f>+H382*'Coeficientes emision'!$H$6</f>
        <v>0</v>
      </c>
      <c r="U382" s="4">
        <f>+I382*'Coeficientes emision'!$I$6</f>
        <v>0</v>
      </c>
      <c r="V382" s="4">
        <f>+J382*'Coeficientes emision'!$J$6</f>
        <v>0</v>
      </c>
      <c r="W382" s="4">
        <f t="shared" si="48"/>
        <v>20.384682804155194</v>
      </c>
    </row>
    <row r="383" spans="1:23" ht="18" x14ac:dyDescent="0.25">
      <c r="A383" s="44"/>
      <c r="B383" s="5" t="s">
        <v>22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M383" s="44"/>
      <c r="N383" s="5" t="s">
        <v>22</v>
      </c>
      <c r="O383" s="6">
        <f>+C383*'Coeficientes emision'!$C$7</f>
        <v>0</v>
      </c>
      <c r="P383" s="6">
        <f>+D383*'Coeficientes emision'!$D$7</f>
        <v>0</v>
      </c>
      <c r="Q383" s="6">
        <f>+E383*'Coeficientes emision'!$E$7</f>
        <v>0</v>
      </c>
      <c r="R383" s="6">
        <f>+F383*'Coeficientes emision'!$F$7</f>
        <v>0</v>
      </c>
      <c r="S383" s="6">
        <f>+G383*'Coeficientes emision'!$G$7</f>
        <v>0</v>
      </c>
      <c r="T383" s="6">
        <f>+H383*'Coeficientes emision'!$H$7</f>
        <v>0</v>
      </c>
      <c r="U383" s="6">
        <f>+I383*'Coeficientes emision'!$I$7</f>
        <v>0</v>
      </c>
      <c r="V383" s="6">
        <f>+J383*'Coeficientes emision'!$J$7</f>
        <v>0</v>
      </c>
      <c r="W383" s="6">
        <f t="shared" si="48"/>
        <v>0</v>
      </c>
    </row>
    <row r="384" spans="1:23" ht="18" x14ac:dyDescent="0.25">
      <c r="A384" s="44"/>
      <c r="B384" s="2" t="s">
        <v>23</v>
      </c>
      <c r="C384" s="3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M384" s="44"/>
      <c r="N384" s="2" t="s">
        <v>23</v>
      </c>
      <c r="O384" s="3">
        <f>+C384*'Coeficientes emision'!$C$8</f>
        <v>0</v>
      </c>
      <c r="P384" s="4">
        <f>+D384*'Coeficientes emision'!$D$8</f>
        <v>0</v>
      </c>
      <c r="Q384" s="4">
        <f>+E384*'Coeficientes emision'!$E$8</f>
        <v>0</v>
      </c>
      <c r="R384" s="4">
        <f>+F384*'Coeficientes emision'!$F$8</f>
        <v>0</v>
      </c>
      <c r="S384" s="4">
        <f>+G384*'Coeficientes emision'!$G$8</f>
        <v>0</v>
      </c>
      <c r="T384" s="4">
        <f>+H384*'Coeficientes emision'!$H$8</f>
        <v>0</v>
      </c>
      <c r="U384" s="4">
        <f>+I384*'Coeficientes emision'!$I$8</f>
        <v>0</v>
      </c>
      <c r="V384" s="4">
        <f>+J384*'Coeficientes emision'!$J$8</f>
        <v>0</v>
      </c>
      <c r="W384" s="4">
        <f t="shared" si="48"/>
        <v>0</v>
      </c>
    </row>
    <row r="385" spans="1:23" ht="18" x14ac:dyDescent="0.25">
      <c r="A385" s="44"/>
      <c r="B385" s="5" t="s">
        <v>24</v>
      </c>
      <c r="C385" s="6">
        <v>0.1664102065247276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0.1664102065247276</v>
      </c>
      <c r="M385" s="44"/>
      <c r="N385" s="5" t="s">
        <v>24</v>
      </c>
      <c r="O385" s="6">
        <f>+C385*'Coeficientes emision'!$C$9</f>
        <v>26.301133141233198</v>
      </c>
      <c r="P385" s="6">
        <f>+D385*'Coeficientes emision'!$D$9</f>
        <v>0</v>
      </c>
      <c r="Q385" s="6">
        <f>+E385*'Coeficientes emision'!$E$9</f>
        <v>0</v>
      </c>
      <c r="R385" s="6">
        <f>+F385*'Coeficientes emision'!$F$9</f>
        <v>0</v>
      </c>
      <c r="S385" s="6">
        <f>+G385*'Coeficientes emision'!$G$9</f>
        <v>0</v>
      </c>
      <c r="T385" s="6">
        <f>+H385*'Coeficientes emision'!$H$9</f>
        <v>0</v>
      </c>
      <c r="U385" s="6">
        <f>+I385*'Coeficientes emision'!$I$9</f>
        <v>0</v>
      </c>
      <c r="V385" s="6">
        <f>+J385*'Coeficientes emision'!$J$9</f>
        <v>0</v>
      </c>
      <c r="W385" s="6">
        <f t="shared" si="48"/>
        <v>26.301133141233198</v>
      </c>
    </row>
    <row r="386" spans="1:23" ht="18" x14ac:dyDescent="0.25">
      <c r="A386" s="44"/>
      <c r="B386" s="2" t="s">
        <v>25</v>
      </c>
      <c r="C386" s="3">
        <v>0.90370812601853678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0.90370812601853678</v>
      </c>
      <c r="M386" s="44"/>
      <c r="N386" s="2" t="s">
        <v>25</v>
      </c>
      <c r="O386" s="3">
        <f>+C386*'Coeficientes emision'!$C$10</f>
        <v>142.83106931722975</v>
      </c>
      <c r="P386" s="4">
        <f>+D386*'Coeficientes emision'!$D$10</f>
        <v>0</v>
      </c>
      <c r="Q386" s="4">
        <f>+E386*'Coeficientes emision'!$E$10</f>
        <v>0</v>
      </c>
      <c r="R386" s="4">
        <f>+F386*'Coeficientes emision'!$F$10</f>
        <v>0</v>
      </c>
      <c r="S386" s="4">
        <f>+G386*'Coeficientes emision'!$G$10</f>
        <v>0</v>
      </c>
      <c r="T386" s="4">
        <f>+H386*'Coeficientes emision'!$H$10</f>
        <v>0</v>
      </c>
      <c r="U386" s="4">
        <f>+I386*'Coeficientes emision'!$I$10</f>
        <v>0</v>
      </c>
      <c r="V386" s="4">
        <f>+J386*'Coeficientes emision'!$J$10</f>
        <v>0</v>
      </c>
      <c r="W386" s="4">
        <f t="shared" si="48"/>
        <v>142.83106931722975</v>
      </c>
    </row>
    <row r="387" spans="1:23" ht="18" x14ac:dyDescent="0.25">
      <c r="A387" s="44"/>
      <c r="B387" s="5" t="s">
        <v>26</v>
      </c>
      <c r="C387" s="6">
        <v>9.4348643877858934E-2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9.4348643877858934E-2</v>
      </c>
      <c r="M387" s="44"/>
      <c r="N387" s="5" t="s">
        <v>26</v>
      </c>
      <c r="O387" s="6">
        <f>+C387*'Coeficientes emision'!$C$11</f>
        <v>14.911803164895606</v>
      </c>
      <c r="P387" s="6">
        <f>+D387*'Coeficientes emision'!$D$11</f>
        <v>0</v>
      </c>
      <c r="Q387" s="6">
        <f>+E387*'Coeficientes emision'!$E$11</f>
        <v>0</v>
      </c>
      <c r="R387" s="6">
        <f>+F387*'Coeficientes emision'!$F$11</f>
        <v>0</v>
      </c>
      <c r="S387" s="6">
        <f>+G387*'Coeficientes emision'!$G$11</f>
        <v>0</v>
      </c>
      <c r="T387" s="6">
        <f>+H387*'Coeficientes emision'!$H$11</f>
        <v>0</v>
      </c>
      <c r="U387" s="6">
        <f>+I387*'Coeficientes emision'!$I$11</f>
        <v>0</v>
      </c>
      <c r="V387" s="6">
        <f>+J387*'Coeficientes emision'!$J$11</f>
        <v>0</v>
      </c>
      <c r="W387" s="6">
        <f t="shared" si="48"/>
        <v>14.911803164895606</v>
      </c>
    </row>
    <row r="388" spans="1:23" ht="18" x14ac:dyDescent="0.25">
      <c r="A388" s="44"/>
      <c r="B388" s="2" t="s">
        <v>33</v>
      </c>
      <c r="C388" s="3">
        <v>5.193586398109208E-3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3.5389103602826008E-4</v>
      </c>
      <c r="J388" s="4">
        <v>0</v>
      </c>
      <c r="K388" s="4">
        <v>5.5474774341374676E-3</v>
      </c>
      <c r="M388" s="44"/>
      <c r="N388" s="2" t="s">
        <v>33</v>
      </c>
      <c r="O388" s="3">
        <f>+C388*'Coeficientes emision'!$C$12</f>
        <v>0.82084633022116038</v>
      </c>
      <c r="P388" s="4">
        <f>+D388*'Coeficientes emision'!$D$12</f>
        <v>0</v>
      </c>
      <c r="Q388" s="4">
        <f>+E388*'Coeficientes emision'!$E$12</f>
        <v>0</v>
      </c>
      <c r="R388" s="4">
        <f>+F388*'Coeficientes emision'!$F$12</f>
        <v>0</v>
      </c>
      <c r="S388" s="4">
        <f>+G388*'Coeficientes emision'!$G$12</f>
        <v>0</v>
      </c>
      <c r="T388" s="4">
        <f>+H388*'Coeficientes emision'!$H$12</f>
        <v>0</v>
      </c>
      <c r="U388" s="4">
        <f>+I388*'Coeficientes emision'!$I$12</f>
        <v>2.4524648796758423E-2</v>
      </c>
      <c r="V388" s="4">
        <f>+J388*'Coeficientes emision'!$J$12</f>
        <v>0</v>
      </c>
      <c r="W388" s="4">
        <f t="shared" si="48"/>
        <v>0.8453709790179188</v>
      </c>
    </row>
    <row r="389" spans="1:23" ht="18" x14ac:dyDescent="0.25">
      <c r="A389" s="44"/>
      <c r="B389" s="5" t="s">
        <v>28</v>
      </c>
      <c r="C389" s="6">
        <v>5.8110089691934741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5.8110089691934741</v>
      </c>
      <c r="M389" s="44"/>
      <c r="N389" s="5" t="s">
        <v>28</v>
      </c>
      <c r="O389" s="6">
        <f>+C389*'Coeficientes emision'!$C$13</f>
        <v>918.42996758102868</v>
      </c>
      <c r="P389" s="6">
        <f>+D389*'Coeficientes emision'!$D$13</f>
        <v>0</v>
      </c>
      <c r="Q389" s="6">
        <f>+E389*'Coeficientes emision'!$E$13</f>
        <v>0</v>
      </c>
      <c r="R389" s="6">
        <f>+F389*'Coeficientes emision'!$F$13</f>
        <v>0</v>
      </c>
      <c r="S389" s="6">
        <f>+G389*'Coeficientes emision'!$G$13</f>
        <v>0</v>
      </c>
      <c r="T389" s="6">
        <f>+H389*'Coeficientes emision'!$H$13</f>
        <v>0</v>
      </c>
      <c r="U389" s="6">
        <f>+I389*'Coeficientes emision'!$I$13</f>
        <v>0</v>
      </c>
      <c r="V389" s="6">
        <f>+J389*'Coeficientes emision'!$J$13</f>
        <v>0</v>
      </c>
      <c r="W389" s="6">
        <f t="shared" si="48"/>
        <v>918.42996758102868</v>
      </c>
    </row>
    <row r="390" spans="1:23" ht="15.75" thickBot="1" x14ac:dyDescent="0.3">
      <c r="A390" s="45"/>
      <c r="B390" s="7" t="s">
        <v>17</v>
      </c>
      <c r="C390" s="8">
        <v>7.1997845584114613</v>
      </c>
      <c r="D390" s="9">
        <v>0.32674895396479464</v>
      </c>
      <c r="E390" s="9">
        <v>0</v>
      </c>
      <c r="F390" s="9">
        <v>0</v>
      </c>
      <c r="G390" s="9">
        <v>0</v>
      </c>
      <c r="H390" s="9">
        <v>0</v>
      </c>
      <c r="I390" s="9">
        <v>3.5389103602826008E-4</v>
      </c>
      <c r="J390" s="9">
        <v>0</v>
      </c>
      <c r="K390" s="9">
        <v>7.5268874034122843</v>
      </c>
      <c r="M390" s="45"/>
      <c r="N390" s="7" t="s">
        <v>17</v>
      </c>
      <c r="O390" s="8">
        <f t="shared" ref="O390:W390" si="49">SUM(O380:O389)</f>
        <v>1137.9259494569314</v>
      </c>
      <c r="P390" s="9">
        <f t="shared" si="49"/>
        <v>20.617858995178544</v>
      </c>
      <c r="Q390" s="9">
        <f t="shared" si="49"/>
        <v>0</v>
      </c>
      <c r="R390" s="9">
        <f t="shared" si="49"/>
        <v>0</v>
      </c>
      <c r="S390" s="9">
        <f t="shared" si="49"/>
        <v>0</v>
      </c>
      <c r="T390" s="9">
        <f t="shared" si="49"/>
        <v>0</v>
      </c>
      <c r="U390" s="9">
        <f t="shared" si="49"/>
        <v>2.4524648796758423E-2</v>
      </c>
      <c r="V390" s="9">
        <f t="shared" si="49"/>
        <v>0</v>
      </c>
      <c r="W390" s="9">
        <f t="shared" si="49"/>
        <v>1158.5683331009068</v>
      </c>
    </row>
    <row r="392" spans="1:23" x14ac:dyDescent="0.2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23" ht="15.75" thickBot="1" x14ac:dyDescent="0.3"/>
    <row r="394" spans="1:23" ht="15" customHeight="1" x14ac:dyDescent="0.25">
      <c r="A394" s="41" t="s">
        <v>32</v>
      </c>
      <c r="B394" s="41"/>
      <c r="C394" s="42" t="s">
        <v>9</v>
      </c>
      <c r="D394" s="42"/>
      <c r="E394" s="42"/>
      <c r="F394" s="42"/>
      <c r="G394" s="42"/>
      <c r="H394" s="42"/>
      <c r="I394" s="42"/>
      <c r="J394" s="42"/>
      <c r="K394" s="42"/>
      <c r="M394" s="41" t="str">
        <f>+A394</f>
        <v>LIMA PROVINCIAS</v>
      </c>
      <c r="N394" s="41"/>
      <c r="O394" s="42" t="s">
        <v>9</v>
      </c>
      <c r="P394" s="42"/>
      <c r="Q394" s="42"/>
      <c r="R394" s="42"/>
      <c r="S394" s="42"/>
      <c r="T394" s="42"/>
      <c r="U394" s="42"/>
      <c r="V394" s="42"/>
      <c r="W394" s="42"/>
    </row>
    <row r="395" spans="1:23" ht="15" customHeight="1" x14ac:dyDescent="0.25">
      <c r="A395" s="43" t="s">
        <v>30</v>
      </c>
      <c r="B395" s="43"/>
      <c r="C395" s="1" t="s">
        <v>43</v>
      </c>
      <c r="D395" s="1" t="s">
        <v>10</v>
      </c>
      <c r="E395" s="1" t="s">
        <v>11</v>
      </c>
      <c r="F395" s="1" t="s">
        <v>12</v>
      </c>
      <c r="G395" s="1" t="s">
        <v>13</v>
      </c>
      <c r="H395" s="1" t="s">
        <v>14</v>
      </c>
      <c r="I395" s="1" t="s">
        <v>15</v>
      </c>
      <c r="J395" s="1" t="s">
        <v>16</v>
      </c>
      <c r="K395" s="1" t="s">
        <v>17</v>
      </c>
      <c r="M395" s="43" t="s">
        <v>39</v>
      </c>
      <c r="N395" s="43"/>
      <c r="O395" s="1" t="s">
        <v>38</v>
      </c>
      <c r="P395" s="1" t="s">
        <v>10</v>
      </c>
      <c r="Q395" s="1" t="s">
        <v>11</v>
      </c>
      <c r="R395" s="1" t="s">
        <v>12</v>
      </c>
      <c r="S395" s="1" t="s">
        <v>13</v>
      </c>
      <c r="T395" s="1" t="s">
        <v>14</v>
      </c>
      <c r="U395" s="1" t="s">
        <v>15</v>
      </c>
      <c r="V395" s="1" t="s">
        <v>16</v>
      </c>
      <c r="W395" s="1" t="s">
        <v>17</v>
      </c>
    </row>
    <row r="396" spans="1:23" x14ac:dyDescent="0.25">
      <c r="A396" s="44" t="s">
        <v>18</v>
      </c>
      <c r="B396" s="2" t="s">
        <v>19</v>
      </c>
      <c r="C396" s="3">
        <v>0.37125044137610885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0.37125044137610885</v>
      </c>
      <c r="M396" s="44" t="s">
        <v>18</v>
      </c>
      <c r="N396" s="2" t="s">
        <v>19</v>
      </c>
      <c r="O396" s="3">
        <f>+C396*'Coeficientes emision'!$C$4</f>
        <v>58.676132259494011</v>
      </c>
      <c r="P396" s="4">
        <f>+D396*'Coeficientes emision'!$D$4</f>
        <v>0</v>
      </c>
      <c r="Q396" s="4">
        <f>+E396*'Coeficientes emision'!$E$4</f>
        <v>0</v>
      </c>
      <c r="R396" s="4">
        <f>+F396*'Coeficientes emision'!$F$4</f>
        <v>0</v>
      </c>
      <c r="S396" s="4">
        <f>+G396*'Coeficientes emision'!$G$4</f>
        <v>0</v>
      </c>
      <c r="T396" s="4">
        <f>+H396*'Coeficientes emision'!$H$4</f>
        <v>0</v>
      </c>
      <c r="U396" s="4">
        <f>+I396*'Coeficientes emision'!$I$4</f>
        <v>0</v>
      </c>
      <c r="V396" s="4">
        <f>+J396*'Coeficientes emision'!$J$4</f>
        <v>0</v>
      </c>
      <c r="W396" s="4">
        <f t="shared" ref="W396:W405" si="50">SUM(O396:V396)</f>
        <v>58.676132259494011</v>
      </c>
    </row>
    <row r="397" spans="1:23" ht="18" x14ac:dyDescent="0.25">
      <c r="A397" s="44"/>
      <c r="B397" s="5" t="s">
        <v>20</v>
      </c>
      <c r="C397" s="6">
        <v>0.26165393143011395</v>
      </c>
      <c r="D397" s="6">
        <v>0.81153597452766513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1.0731899059577792</v>
      </c>
      <c r="M397" s="44"/>
      <c r="N397" s="5" t="s">
        <v>20</v>
      </c>
      <c r="O397" s="6">
        <f>+C397*'Coeficientes emision'!$C$5</f>
        <v>41.354403862529516</v>
      </c>
      <c r="P397" s="6">
        <f>+D397*'Coeficientes emision'!$D$5</f>
        <v>51.207919992695672</v>
      </c>
      <c r="Q397" s="6">
        <f>+E397*'Coeficientes emision'!$E$5</f>
        <v>0</v>
      </c>
      <c r="R397" s="6">
        <f>+F397*'Coeficientes emision'!$F$5</f>
        <v>0</v>
      </c>
      <c r="S397" s="6">
        <f>+G397*'Coeficientes emision'!$G$5</f>
        <v>0</v>
      </c>
      <c r="T397" s="6">
        <f>+H397*'Coeficientes emision'!$H$5</f>
        <v>0</v>
      </c>
      <c r="U397" s="6">
        <f>+I397*'Coeficientes emision'!$I$5</f>
        <v>0</v>
      </c>
      <c r="V397" s="6">
        <f>+J397*'Coeficientes emision'!$J$5</f>
        <v>0</v>
      </c>
      <c r="W397" s="6">
        <f t="shared" si="50"/>
        <v>92.562323855225188</v>
      </c>
    </row>
    <row r="398" spans="1:23" ht="18" x14ac:dyDescent="0.25">
      <c r="A398" s="44"/>
      <c r="B398" s="2" t="s">
        <v>21</v>
      </c>
      <c r="C398" s="3">
        <v>0.13838428529535321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0.13838428529535321</v>
      </c>
      <c r="M398" s="44"/>
      <c r="N398" s="2" t="s">
        <v>21</v>
      </c>
      <c r="O398" s="3">
        <f>+C398*'Coeficientes emision'!$C$6</f>
        <v>21.871636290930578</v>
      </c>
      <c r="P398" s="4">
        <f>+D398*'Coeficientes emision'!$D$6</f>
        <v>0</v>
      </c>
      <c r="Q398" s="4">
        <f>+E398*'Coeficientes emision'!$E$6</f>
        <v>0</v>
      </c>
      <c r="R398" s="4">
        <f>+F398*'Coeficientes emision'!$F$6</f>
        <v>0</v>
      </c>
      <c r="S398" s="4">
        <f>+G398*'Coeficientes emision'!$G$6</f>
        <v>0</v>
      </c>
      <c r="T398" s="4">
        <f>+H398*'Coeficientes emision'!$H$6</f>
        <v>0</v>
      </c>
      <c r="U398" s="4">
        <f>+I398*'Coeficientes emision'!$I$6</f>
        <v>0</v>
      </c>
      <c r="V398" s="4">
        <f>+J398*'Coeficientes emision'!$J$6</f>
        <v>0</v>
      </c>
      <c r="W398" s="4">
        <f t="shared" si="50"/>
        <v>21.871636290930578</v>
      </c>
    </row>
    <row r="399" spans="1:23" ht="18" x14ac:dyDescent="0.25">
      <c r="A399" s="44"/>
      <c r="B399" s="5" t="s">
        <v>22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M399" s="44"/>
      <c r="N399" s="5" t="s">
        <v>22</v>
      </c>
      <c r="O399" s="6">
        <f>+C399*'Coeficientes emision'!$C$7</f>
        <v>0</v>
      </c>
      <c r="P399" s="6">
        <f>+D399*'Coeficientes emision'!$D$7</f>
        <v>0</v>
      </c>
      <c r="Q399" s="6">
        <f>+E399*'Coeficientes emision'!$E$7</f>
        <v>0</v>
      </c>
      <c r="R399" s="6">
        <f>+F399*'Coeficientes emision'!$F$7</f>
        <v>0</v>
      </c>
      <c r="S399" s="6">
        <f>+G399*'Coeficientes emision'!$G$7</f>
        <v>0</v>
      </c>
      <c r="T399" s="6">
        <f>+H399*'Coeficientes emision'!$H$7</f>
        <v>0</v>
      </c>
      <c r="U399" s="6">
        <f>+I399*'Coeficientes emision'!$I$7</f>
        <v>0</v>
      </c>
      <c r="V399" s="6">
        <f>+J399*'Coeficientes emision'!$J$7</f>
        <v>0</v>
      </c>
      <c r="W399" s="6">
        <f t="shared" si="50"/>
        <v>0</v>
      </c>
    </row>
    <row r="400" spans="1:23" ht="18" x14ac:dyDescent="0.25">
      <c r="A400" s="44"/>
      <c r="B400" s="2" t="s">
        <v>23</v>
      </c>
      <c r="C400" s="3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M400" s="44"/>
      <c r="N400" s="2" t="s">
        <v>23</v>
      </c>
      <c r="O400" s="3">
        <f>+C400*'Coeficientes emision'!$C$8</f>
        <v>0</v>
      </c>
      <c r="P400" s="4">
        <f>+D400*'Coeficientes emision'!$D$8</f>
        <v>0</v>
      </c>
      <c r="Q400" s="4">
        <f>+E400*'Coeficientes emision'!$E$8</f>
        <v>0</v>
      </c>
      <c r="R400" s="4">
        <f>+F400*'Coeficientes emision'!$F$8</f>
        <v>0</v>
      </c>
      <c r="S400" s="4">
        <f>+G400*'Coeficientes emision'!$G$8</f>
        <v>0</v>
      </c>
      <c r="T400" s="4">
        <f>+H400*'Coeficientes emision'!$H$8</f>
        <v>0</v>
      </c>
      <c r="U400" s="4">
        <f>+I400*'Coeficientes emision'!$I$8</f>
        <v>0</v>
      </c>
      <c r="V400" s="4">
        <f>+J400*'Coeficientes emision'!$J$8</f>
        <v>0</v>
      </c>
      <c r="W400" s="4">
        <f t="shared" si="50"/>
        <v>0</v>
      </c>
    </row>
    <row r="401" spans="1:23" ht="18" x14ac:dyDescent="0.25">
      <c r="A401" s="44"/>
      <c r="B401" s="5" t="s">
        <v>24</v>
      </c>
      <c r="C401" s="6">
        <v>6.9745679788858022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6.9745679788858022</v>
      </c>
      <c r="M401" s="44"/>
      <c r="N401" s="5" t="s">
        <v>24</v>
      </c>
      <c r="O401" s="6">
        <f>+C401*'Coeficientes emision'!$C$9</f>
        <v>1102.3304690629011</v>
      </c>
      <c r="P401" s="6">
        <f>+D401*'Coeficientes emision'!$D$9</f>
        <v>0</v>
      </c>
      <c r="Q401" s="6">
        <f>+E401*'Coeficientes emision'!$E$9</f>
        <v>0</v>
      </c>
      <c r="R401" s="6">
        <f>+F401*'Coeficientes emision'!$F$9</f>
        <v>0</v>
      </c>
      <c r="S401" s="6">
        <f>+G401*'Coeficientes emision'!$G$9</f>
        <v>0</v>
      </c>
      <c r="T401" s="6">
        <f>+H401*'Coeficientes emision'!$H$9</f>
        <v>0</v>
      </c>
      <c r="U401" s="6">
        <f>+I401*'Coeficientes emision'!$I$9</f>
        <v>0</v>
      </c>
      <c r="V401" s="6">
        <f>+J401*'Coeficientes emision'!$J$9</f>
        <v>0</v>
      </c>
      <c r="W401" s="6">
        <f t="shared" si="50"/>
        <v>1102.3304690629011</v>
      </c>
    </row>
    <row r="402" spans="1:23" ht="18" x14ac:dyDescent="0.25">
      <c r="A402" s="44"/>
      <c r="B402" s="2" t="s">
        <v>25</v>
      </c>
      <c r="C402" s="3">
        <v>1.2865125722958004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1.2865125722958004</v>
      </c>
      <c r="M402" s="44"/>
      <c r="N402" s="2" t="s">
        <v>25</v>
      </c>
      <c r="O402" s="3">
        <f>+C402*'Coeficientes emision'!$C$10</f>
        <v>203.33331205135127</v>
      </c>
      <c r="P402" s="4">
        <f>+D402*'Coeficientes emision'!$D$10</f>
        <v>0</v>
      </c>
      <c r="Q402" s="4">
        <f>+E402*'Coeficientes emision'!$E$10</f>
        <v>0</v>
      </c>
      <c r="R402" s="4">
        <f>+F402*'Coeficientes emision'!$F$10</f>
        <v>0</v>
      </c>
      <c r="S402" s="4">
        <f>+G402*'Coeficientes emision'!$G$10</f>
        <v>0</v>
      </c>
      <c r="T402" s="4">
        <f>+H402*'Coeficientes emision'!$H$10</f>
        <v>0</v>
      </c>
      <c r="U402" s="4">
        <f>+I402*'Coeficientes emision'!$I$10</f>
        <v>0</v>
      </c>
      <c r="V402" s="4">
        <f>+J402*'Coeficientes emision'!$J$10</f>
        <v>0</v>
      </c>
      <c r="W402" s="4">
        <f t="shared" si="50"/>
        <v>203.33331205135127</v>
      </c>
    </row>
    <row r="403" spans="1:23" ht="18" x14ac:dyDescent="0.25">
      <c r="A403" s="44"/>
      <c r="B403" s="5" t="s">
        <v>26</v>
      </c>
      <c r="C403" s="6">
        <v>5.1589661558107673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5.1589661558107673</v>
      </c>
      <c r="M403" s="44"/>
      <c r="N403" s="5" t="s">
        <v>26</v>
      </c>
      <c r="O403" s="6">
        <f>+C403*'Coeficientes emision'!$C$11</f>
        <v>815.37460092589185</v>
      </c>
      <c r="P403" s="6">
        <f>+D403*'Coeficientes emision'!$D$11</f>
        <v>0</v>
      </c>
      <c r="Q403" s="6">
        <f>+E403*'Coeficientes emision'!$E$11</f>
        <v>0</v>
      </c>
      <c r="R403" s="6">
        <f>+F403*'Coeficientes emision'!$F$11</f>
        <v>0</v>
      </c>
      <c r="S403" s="6">
        <f>+G403*'Coeficientes emision'!$G$11</f>
        <v>0</v>
      </c>
      <c r="T403" s="6">
        <f>+H403*'Coeficientes emision'!$H$11</f>
        <v>0</v>
      </c>
      <c r="U403" s="6">
        <f>+I403*'Coeficientes emision'!$I$11</f>
        <v>0</v>
      </c>
      <c r="V403" s="6">
        <f>+J403*'Coeficientes emision'!$J$11</f>
        <v>0</v>
      </c>
      <c r="W403" s="6">
        <f t="shared" si="50"/>
        <v>815.37460092589185</v>
      </c>
    </row>
    <row r="404" spans="1:23" ht="18" x14ac:dyDescent="0.25">
      <c r="A404" s="44"/>
      <c r="B404" s="2" t="s">
        <v>33</v>
      </c>
      <c r="C404" s="3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M404" s="44"/>
      <c r="N404" s="2" t="s">
        <v>33</v>
      </c>
      <c r="O404" s="3">
        <f>+C404*'Coeficientes emision'!$C$12</f>
        <v>0</v>
      </c>
      <c r="P404" s="4">
        <f>+D404*'Coeficientes emision'!$D$12</f>
        <v>0</v>
      </c>
      <c r="Q404" s="4">
        <f>+E404*'Coeficientes emision'!$E$12</f>
        <v>0</v>
      </c>
      <c r="R404" s="4">
        <f>+F404*'Coeficientes emision'!$F$12</f>
        <v>0</v>
      </c>
      <c r="S404" s="4">
        <f>+G404*'Coeficientes emision'!$G$12</f>
        <v>0</v>
      </c>
      <c r="T404" s="4">
        <f>+H404*'Coeficientes emision'!$H$12</f>
        <v>0</v>
      </c>
      <c r="U404" s="4">
        <f>+I404*'Coeficientes emision'!$I$12</f>
        <v>0</v>
      </c>
      <c r="V404" s="4">
        <f>+J404*'Coeficientes emision'!$J$12</f>
        <v>0</v>
      </c>
      <c r="W404" s="4">
        <f t="shared" si="50"/>
        <v>0</v>
      </c>
    </row>
    <row r="405" spans="1:23" ht="18" x14ac:dyDescent="0.25">
      <c r="A405" s="44"/>
      <c r="B405" s="5" t="s">
        <v>28</v>
      </c>
      <c r="C405" s="6">
        <v>118.28560062147534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118.28560062147534</v>
      </c>
      <c r="M405" s="44"/>
      <c r="N405" s="5" t="s">
        <v>28</v>
      </c>
      <c r="O405" s="6">
        <f>+C405*'Coeficientes emision'!$C$13</f>
        <v>18695.039178224179</v>
      </c>
      <c r="P405" s="6">
        <f>+D405*'Coeficientes emision'!$D$13</f>
        <v>0</v>
      </c>
      <c r="Q405" s="6">
        <f>+E405*'Coeficientes emision'!$E$13</f>
        <v>0</v>
      </c>
      <c r="R405" s="6">
        <f>+F405*'Coeficientes emision'!$F$13</f>
        <v>0</v>
      </c>
      <c r="S405" s="6">
        <f>+G405*'Coeficientes emision'!$G$13</f>
        <v>0</v>
      </c>
      <c r="T405" s="6">
        <f>+H405*'Coeficientes emision'!$H$13</f>
        <v>0</v>
      </c>
      <c r="U405" s="6">
        <f>+I405*'Coeficientes emision'!$I$13</f>
        <v>0</v>
      </c>
      <c r="V405" s="6">
        <f>+J405*'Coeficientes emision'!$J$13</f>
        <v>0</v>
      </c>
      <c r="W405" s="6">
        <f t="shared" si="50"/>
        <v>18695.039178224179</v>
      </c>
    </row>
    <row r="406" spans="1:23" ht="15.75" thickBot="1" x14ac:dyDescent="0.3">
      <c r="A406" s="45"/>
      <c r="B406" s="7" t="s">
        <v>17</v>
      </c>
      <c r="C406" s="8">
        <v>132.47693598656929</v>
      </c>
      <c r="D406" s="9">
        <v>0.81153597452766513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133.28847196109695</v>
      </c>
      <c r="M406" s="45"/>
      <c r="N406" s="7" t="s">
        <v>17</v>
      </c>
      <c r="O406" s="8">
        <f t="shared" ref="O406:W406" si="51">SUM(O396:O405)</f>
        <v>20937.979732677275</v>
      </c>
      <c r="P406" s="9">
        <f t="shared" si="51"/>
        <v>51.207919992695672</v>
      </c>
      <c r="Q406" s="9">
        <f t="shared" si="51"/>
        <v>0</v>
      </c>
      <c r="R406" s="9">
        <f t="shared" si="51"/>
        <v>0</v>
      </c>
      <c r="S406" s="9">
        <f t="shared" si="51"/>
        <v>0</v>
      </c>
      <c r="T406" s="9">
        <f t="shared" si="51"/>
        <v>0</v>
      </c>
      <c r="U406" s="9">
        <f t="shared" si="51"/>
        <v>0</v>
      </c>
      <c r="V406" s="9">
        <f t="shared" si="51"/>
        <v>0</v>
      </c>
      <c r="W406" s="9">
        <f t="shared" si="51"/>
        <v>20989.187652669971</v>
      </c>
    </row>
    <row r="408" spans="1:23" ht="15.75" thickBot="1" x14ac:dyDescent="0.3"/>
    <row r="409" spans="1:23" x14ac:dyDescent="0.25">
      <c r="A409" s="41" t="s">
        <v>70</v>
      </c>
      <c r="B409" s="41"/>
      <c r="C409" s="42" t="s">
        <v>9</v>
      </c>
      <c r="D409" s="42"/>
      <c r="E409" s="42"/>
      <c r="F409" s="42"/>
      <c r="G409" s="42"/>
      <c r="H409" s="42"/>
      <c r="I409" s="42"/>
      <c r="J409" s="42"/>
      <c r="K409" s="42"/>
      <c r="M409" s="41" t="str">
        <f>+A409</f>
        <v>PROVINCIA DE LIMA</v>
      </c>
      <c r="N409" s="41"/>
      <c r="O409" s="42" t="s">
        <v>9</v>
      </c>
      <c r="P409" s="42"/>
      <c r="Q409" s="42"/>
      <c r="R409" s="42"/>
      <c r="S409" s="42"/>
      <c r="T409" s="42"/>
      <c r="U409" s="42"/>
      <c r="V409" s="42"/>
      <c r="W409" s="42"/>
    </row>
    <row r="410" spans="1:23" x14ac:dyDescent="0.25">
      <c r="A410" s="43" t="s">
        <v>30</v>
      </c>
      <c r="B410" s="43"/>
      <c r="C410" s="1" t="s">
        <v>43</v>
      </c>
      <c r="D410" s="1" t="s">
        <v>10</v>
      </c>
      <c r="E410" s="1" t="s">
        <v>11</v>
      </c>
      <c r="F410" s="1" t="s">
        <v>12</v>
      </c>
      <c r="G410" s="1" t="s">
        <v>13</v>
      </c>
      <c r="H410" s="1" t="s">
        <v>14</v>
      </c>
      <c r="I410" s="1" t="s">
        <v>15</v>
      </c>
      <c r="J410" s="1" t="s">
        <v>16</v>
      </c>
      <c r="K410" s="1" t="s">
        <v>17</v>
      </c>
      <c r="M410" s="43" t="s">
        <v>39</v>
      </c>
      <c r="N410" s="43"/>
      <c r="O410" s="1" t="s">
        <v>38</v>
      </c>
      <c r="P410" s="1" t="s">
        <v>10</v>
      </c>
      <c r="Q410" s="1" t="s">
        <v>11</v>
      </c>
      <c r="R410" s="1" t="s">
        <v>12</v>
      </c>
      <c r="S410" s="1" t="s">
        <v>13</v>
      </c>
      <c r="T410" s="1" t="s">
        <v>14</v>
      </c>
      <c r="U410" s="1" t="s">
        <v>15</v>
      </c>
      <c r="V410" s="1" t="s">
        <v>16</v>
      </c>
      <c r="W410" s="1" t="s">
        <v>17</v>
      </c>
    </row>
    <row r="411" spans="1:23" x14ac:dyDescent="0.25">
      <c r="A411" s="44" t="s">
        <v>18</v>
      </c>
      <c r="B411" s="2" t="s">
        <v>19</v>
      </c>
      <c r="C411" s="3">
        <v>22.857508042420239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22.857508042420239</v>
      </c>
      <c r="M411" s="44" t="s">
        <v>18</v>
      </c>
      <c r="N411" s="2" t="s">
        <v>19</v>
      </c>
      <c r="O411" s="3">
        <f>+C411*'Coeficientes emision'!$C$4</f>
        <v>3612.6291461045189</v>
      </c>
      <c r="P411" s="4">
        <f>+D411*'Coeficientes emision'!$D$4</f>
        <v>0</v>
      </c>
      <c r="Q411" s="4">
        <f>+E411*'Coeficientes emision'!$E$4</f>
        <v>0</v>
      </c>
      <c r="R411" s="4">
        <f>+F411*'Coeficientes emision'!$F$4</f>
        <v>0</v>
      </c>
      <c r="S411" s="4">
        <f>+G411*'Coeficientes emision'!$G$4</f>
        <v>0</v>
      </c>
      <c r="T411" s="4">
        <f>+H411*'Coeficientes emision'!$H$4</f>
        <v>0</v>
      </c>
      <c r="U411" s="4">
        <f>+I411*'Coeficientes emision'!$I$4</f>
        <v>0</v>
      </c>
      <c r="V411" s="4">
        <f>+J411*'Coeficientes emision'!$J$4</f>
        <v>0</v>
      </c>
      <c r="W411" s="4">
        <f t="shared" ref="W411:W420" si="52">SUM(O411:V411)</f>
        <v>3612.6291461045189</v>
      </c>
    </row>
    <row r="412" spans="1:23" ht="18" x14ac:dyDescent="0.25">
      <c r="A412" s="44"/>
      <c r="B412" s="5" t="s">
        <v>20</v>
      </c>
      <c r="C412" s="6">
        <v>6.7975283498979477</v>
      </c>
      <c r="D412" s="6">
        <v>8.8637267107980424</v>
      </c>
      <c r="E412" s="6">
        <v>1.5507176763263726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17.211972737022361</v>
      </c>
      <c r="M412" s="44"/>
      <c r="N412" s="5" t="s">
        <v>20</v>
      </c>
      <c r="O412" s="6">
        <f>+C412*'Coeficientes emision'!$C$5</f>
        <v>1074.3493557013708</v>
      </c>
      <c r="P412" s="6">
        <f>+D412*'Coeficientes emision'!$D$5</f>
        <v>559.30115545135652</v>
      </c>
      <c r="Q412" s="6">
        <f>+E412*'Coeficientes emision'!$E$5</f>
        <v>86.995261641909508</v>
      </c>
      <c r="R412" s="6">
        <f>+F412*'Coeficientes emision'!$F$5</f>
        <v>0</v>
      </c>
      <c r="S412" s="6">
        <f>+G412*'Coeficientes emision'!$G$5</f>
        <v>0</v>
      </c>
      <c r="T412" s="6">
        <f>+H412*'Coeficientes emision'!$H$5</f>
        <v>0</v>
      </c>
      <c r="U412" s="6">
        <f>+I412*'Coeficientes emision'!$I$5</f>
        <v>0</v>
      </c>
      <c r="V412" s="6">
        <f>+J412*'Coeficientes emision'!$J$5</f>
        <v>0</v>
      </c>
      <c r="W412" s="6">
        <f t="shared" si="52"/>
        <v>1720.6457727946367</v>
      </c>
    </row>
    <row r="413" spans="1:23" ht="18" x14ac:dyDescent="0.25">
      <c r="A413" s="44"/>
      <c r="B413" s="2" t="s">
        <v>21</v>
      </c>
      <c r="C413" s="3">
        <v>3.4768571756068072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3.4768571756068072</v>
      </c>
      <c r="M413" s="44"/>
      <c r="N413" s="2" t="s">
        <v>21</v>
      </c>
      <c r="O413" s="3">
        <f>+C413*'Coeficientes emision'!$C$6</f>
        <v>549.51727660465588</v>
      </c>
      <c r="P413" s="4">
        <f>+D413*'Coeficientes emision'!$D$6</f>
        <v>0</v>
      </c>
      <c r="Q413" s="4">
        <f>+E413*'Coeficientes emision'!$E$6</f>
        <v>0</v>
      </c>
      <c r="R413" s="4">
        <f>+F413*'Coeficientes emision'!$F$6</f>
        <v>0</v>
      </c>
      <c r="S413" s="4">
        <f>+G413*'Coeficientes emision'!$G$6</f>
        <v>0</v>
      </c>
      <c r="T413" s="4">
        <f>+H413*'Coeficientes emision'!$H$6</f>
        <v>0</v>
      </c>
      <c r="U413" s="4">
        <f>+I413*'Coeficientes emision'!$I$6</f>
        <v>0</v>
      </c>
      <c r="V413" s="4">
        <f>+J413*'Coeficientes emision'!$J$6</f>
        <v>0</v>
      </c>
      <c r="W413" s="4">
        <f t="shared" si="52"/>
        <v>549.51727660465588</v>
      </c>
    </row>
    <row r="414" spans="1:23" ht="18" x14ac:dyDescent="0.25">
      <c r="A414" s="44"/>
      <c r="B414" s="5" t="s">
        <v>22</v>
      </c>
      <c r="C414" s="6">
        <v>0.61165854100546135</v>
      </c>
      <c r="D414" s="6">
        <v>2.4346079235829956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3.0462664645884567</v>
      </c>
      <c r="M414" s="44"/>
      <c r="N414" s="5" t="s">
        <v>22</v>
      </c>
      <c r="O414" s="6">
        <f>+C414*'Coeficientes emision'!$C$7</f>
        <v>96.672632405913177</v>
      </c>
      <c r="P414" s="6">
        <f>+D414*'Coeficientes emision'!$D$7</f>
        <v>153.62375997808704</v>
      </c>
      <c r="Q414" s="6">
        <f>+E414*'Coeficientes emision'!$E$7</f>
        <v>0</v>
      </c>
      <c r="R414" s="6">
        <f>+F414*'Coeficientes emision'!$F$7</f>
        <v>0</v>
      </c>
      <c r="S414" s="6">
        <f>+G414*'Coeficientes emision'!$G$7</f>
        <v>0</v>
      </c>
      <c r="T414" s="6">
        <f>+H414*'Coeficientes emision'!$H$7</f>
        <v>0</v>
      </c>
      <c r="U414" s="6">
        <f>+I414*'Coeficientes emision'!$I$7</f>
        <v>0</v>
      </c>
      <c r="V414" s="6">
        <f>+J414*'Coeficientes emision'!$J$7</f>
        <v>0</v>
      </c>
      <c r="W414" s="6">
        <f t="shared" si="52"/>
        <v>250.29639238400023</v>
      </c>
    </row>
    <row r="415" spans="1:23" ht="18" x14ac:dyDescent="0.25">
      <c r="A415" s="44"/>
      <c r="B415" s="2" t="s">
        <v>23</v>
      </c>
      <c r="C415" s="3">
        <v>1.4760990431504344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1.4760990431504344</v>
      </c>
      <c r="M415" s="44"/>
      <c r="N415" s="2" t="s">
        <v>23</v>
      </c>
      <c r="O415" s="3">
        <f>+C415*'Coeficientes emision'!$C$8</f>
        <v>233.29745376992616</v>
      </c>
      <c r="P415" s="4">
        <f>+D415*'Coeficientes emision'!$D$8</f>
        <v>0</v>
      </c>
      <c r="Q415" s="4">
        <f>+E415*'Coeficientes emision'!$E$8</f>
        <v>0</v>
      </c>
      <c r="R415" s="4">
        <f>+F415*'Coeficientes emision'!$F$8</f>
        <v>0</v>
      </c>
      <c r="S415" s="4">
        <f>+G415*'Coeficientes emision'!$G$8</f>
        <v>0</v>
      </c>
      <c r="T415" s="4">
        <f>+H415*'Coeficientes emision'!$H$8</f>
        <v>0</v>
      </c>
      <c r="U415" s="4">
        <f>+I415*'Coeficientes emision'!$I$8</f>
        <v>0</v>
      </c>
      <c r="V415" s="4">
        <f>+J415*'Coeficientes emision'!$J$8</f>
        <v>0</v>
      </c>
      <c r="W415" s="4">
        <f t="shared" si="52"/>
        <v>233.29745376992616</v>
      </c>
    </row>
    <row r="416" spans="1:23" ht="18" x14ac:dyDescent="0.25">
      <c r="A416" s="44"/>
      <c r="B416" s="5" t="s">
        <v>24</v>
      </c>
      <c r="C416" s="6">
        <v>3.5704298808578598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3.5704298808578598</v>
      </c>
      <c r="M416" s="44"/>
      <c r="N416" s="5" t="s">
        <v>24</v>
      </c>
      <c r="O416" s="6">
        <f>+C416*'Coeficientes emision'!$C$9</f>
        <v>564.30644266958484</v>
      </c>
      <c r="P416" s="6">
        <f>+D416*'Coeficientes emision'!$D$9</f>
        <v>0</v>
      </c>
      <c r="Q416" s="6">
        <f>+E416*'Coeficientes emision'!$E$9</f>
        <v>0</v>
      </c>
      <c r="R416" s="6">
        <f>+F416*'Coeficientes emision'!$F$9</f>
        <v>0</v>
      </c>
      <c r="S416" s="6">
        <f>+G416*'Coeficientes emision'!$G$9</f>
        <v>0</v>
      </c>
      <c r="T416" s="6">
        <f>+H416*'Coeficientes emision'!$H$9</f>
        <v>0</v>
      </c>
      <c r="U416" s="6">
        <f>+I416*'Coeficientes emision'!$I$9</f>
        <v>0</v>
      </c>
      <c r="V416" s="6">
        <f>+J416*'Coeficientes emision'!$J$9</f>
        <v>0</v>
      </c>
      <c r="W416" s="6">
        <f t="shared" si="52"/>
        <v>564.30644266958484</v>
      </c>
    </row>
    <row r="417" spans="1:23" ht="18" x14ac:dyDescent="0.25">
      <c r="A417" s="44"/>
      <c r="B417" s="2" t="s">
        <v>25</v>
      </c>
      <c r="C417" s="3">
        <v>1.7227536556577021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1.7227536556577021</v>
      </c>
      <c r="M417" s="44"/>
      <c r="N417" s="2" t="s">
        <v>25</v>
      </c>
      <c r="O417" s="3">
        <f>+C417*'Coeficientes emision'!$C$10</f>
        <v>272.28121527669981</v>
      </c>
      <c r="P417" s="4">
        <f>+D417*'Coeficientes emision'!$D$10</f>
        <v>0</v>
      </c>
      <c r="Q417" s="4">
        <f>+E417*'Coeficientes emision'!$E$10</f>
        <v>0</v>
      </c>
      <c r="R417" s="4">
        <f>+F417*'Coeficientes emision'!$F$10</f>
        <v>0</v>
      </c>
      <c r="S417" s="4">
        <f>+G417*'Coeficientes emision'!$G$10</f>
        <v>0</v>
      </c>
      <c r="T417" s="4">
        <f>+H417*'Coeficientes emision'!$H$10</f>
        <v>0</v>
      </c>
      <c r="U417" s="4">
        <f>+I417*'Coeficientes emision'!$I$10</f>
        <v>0</v>
      </c>
      <c r="V417" s="4">
        <f>+J417*'Coeficientes emision'!$J$10</f>
        <v>0</v>
      </c>
      <c r="W417" s="4">
        <f t="shared" si="52"/>
        <v>272.28121527669981</v>
      </c>
    </row>
    <row r="418" spans="1:23" ht="18" x14ac:dyDescent="0.25">
      <c r="A418" s="44"/>
      <c r="B418" s="5" t="s">
        <v>26</v>
      </c>
      <c r="C418" s="6">
        <v>2.5279733717121138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4.6748444686514977E-2</v>
      </c>
      <c r="K418" s="6">
        <v>2.574721816398629</v>
      </c>
      <c r="M418" s="44"/>
      <c r="N418" s="5" t="s">
        <v>26</v>
      </c>
      <c r="O418" s="6">
        <f>+C418*'Coeficientes emision'!$C$11</f>
        <v>399.5461913990996</v>
      </c>
      <c r="P418" s="6">
        <f>+D418*'Coeficientes emision'!$D$11</f>
        <v>0</v>
      </c>
      <c r="Q418" s="6">
        <f>+E418*'Coeficientes emision'!$E$11</f>
        <v>0</v>
      </c>
      <c r="R418" s="6">
        <f>+F418*'Coeficientes emision'!$F$11</f>
        <v>0</v>
      </c>
      <c r="S418" s="6">
        <f>+G418*'Coeficientes emision'!$G$11</f>
        <v>0</v>
      </c>
      <c r="T418" s="6">
        <f>+H418*'Coeficientes emision'!$H$11</f>
        <v>0</v>
      </c>
      <c r="U418" s="6">
        <f>+I418*'Coeficientes emision'!$I$11</f>
        <v>0</v>
      </c>
      <c r="V418" s="6">
        <f>+J418*'Coeficientes emision'!$J$11</f>
        <v>3.4640597512707596</v>
      </c>
      <c r="W418" s="6">
        <f t="shared" si="52"/>
        <v>403.01025115037038</v>
      </c>
    </row>
    <row r="419" spans="1:23" ht="18" x14ac:dyDescent="0.25">
      <c r="A419" s="44"/>
      <c r="B419" s="2" t="s">
        <v>33</v>
      </c>
      <c r="C419" s="3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M419" s="44"/>
      <c r="N419" s="2" t="s">
        <v>33</v>
      </c>
      <c r="O419" s="3">
        <f>+C419*'Coeficientes emision'!$C$12</f>
        <v>0</v>
      </c>
      <c r="P419" s="4">
        <f>+D419*'Coeficientes emision'!$D$12</f>
        <v>0</v>
      </c>
      <c r="Q419" s="4">
        <f>+E419*'Coeficientes emision'!$E$12</f>
        <v>0</v>
      </c>
      <c r="R419" s="4">
        <f>+F419*'Coeficientes emision'!$F$12</f>
        <v>0</v>
      </c>
      <c r="S419" s="4">
        <f>+G419*'Coeficientes emision'!$G$12</f>
        <v>0</v>
      </c>
      <c r="T419" s="4">
        <f>+H419*'Coeficientes emision'!$H$12</f>
        <v>0</v>
      </c>
      <c r="U419" s="4">
        <f>+I419*'Coeficientes emision'!$I$12</f>
        <v>0</v>
      </c>
      <c r="V419" s="4">
        <f>+J419*'Coeficientes emision'!$J$12</f>
        <v>0</v>
      </c>
      <c r="W419" s="4">
        <f t="shared" si="52"/>
        <v>0</v>
      </c>
    </row>
    <row r="420" spans="1:23" ht="18" x14ac:dyDescent="0.25">
      <c r="A420" s="44"/>
      <c r="B420" s="5" t="s">
        <v>28</v>
      </c>
      <c r="C420" s="6">
        <v>286.58538083125569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286.58538083125569</v>
      </c>
      <c r="M420" s="44"/>
      <c r="N420" s="5" t="s">
        <v>28</v>
      </c>
      <c r="O420" s="6">
        <f>+C420*'Coeficientes emision'!$C$13</f>
        <v>45294.819440379964</v>
      </c>
      <c r="P420" s="6">
        <f>+D420*'Coeficientes emision'!$D$13</f>
        <v>0</v>
      </c>
      <c r="Q420" s="6">
        <f>+E420*'Coeficientes emision'!$E$13</f>
        <v>0</v>
      </c>
      <c r="R420" s="6">
        <f>+F420*'Coeficientes emision'!$F$13</f>
        <v>0</v>
      </c>
      <c r="S420" s="6">
        <f>+G420*'Coeficientes emision'!$G$13</f>
        <v>0</v>
      </c>
      <c r="T420" s="6">
        <f>+H420*'Coeficientes emision'!$H$13</f>
        <v>0</v>
      </c>
      <c r="U420" s="6">
        <f>+I420*'Coeficientes emision'!$I$13</f>
        <v>0</v>
      </c>
      <c r="V420" s="6">
        <f>+J420*'Coeficientes emision'!$J$13</f>
        <v>0</v>
      </c>
      <c r="W420" s="6">
        <f t="shared" si="52"/>
        <v>45294.819440379964</v>
      </c>
    </row>
    <row r="421" spans="1:23" ht="15.75" thickBot="1" x14ac:dyDescent="0.3">
      <c r="A421" s="45"/>
      <c r="B421" s="7" t="s">
        <v>17</v>
      </c>
      <c r="C421" s="8">
        <v>329.62618889156425</v>
      </c>
      <c r="D421" s="9">
        <v>11.298334634381039</v>
      </c>
      <c r="E421" s="9">
        <v>1.5507176763263726</v>
      </c>
      <c r="F421" s="9">
        <v>0</v>
      </c>
      <c r="G421" s="9">
        <v>0</v>
      </c>
      <c r="H421" s="9">
        <v>0</v>
      </c>
      <c r="I421" s="9">
        <v>0</v>
      </c>
      <c r="J421" s="9">
        <v>4.6748444686514977E-2</v>
      </c>
      <c r="K421" s="9" t="s">
        <v>71</v>
      </c>
      <c r="M421" s="45"/>
      <c r="N421" s="7" t="s">
        <v>17</v>
      </c>
      <c r="O421" s="8">
        <f t="shared" ref="O421:W421" si="53">SUM(O411:O420)</f>
        <v>52097.419154311734</v>
      </c>
      <c r="P421" s="9">
        <f t="shared" si="53"/>
        <v>712.92491542944356</v>
      </c>
      <c r="Q421" s="9">
        <f t="shared" si="53"/>
        <v>86.995261641909508</v>
      </c>
      <c r="R421" s="9">
        <f t="shared" si="53"/>
        <v>0</v>
      </c>
      <c r="S421" s="9">
        <f t="shared" si="53"/>
        <v>0</v>
      </c>
      <c r="T421" s="9">
        <f t="shared" si="53"/>
        <v>0</v>
      </c>
      <c r="U421" s="9">
        <f t="shared" si="53"/>
        <v>0</v>
      </c>
      <c r="V421" s="9">
        <f t="shared" si="53"/>
        <v>3.4640597512707596</v>
      </c>
      <c r="W421" s="9">
        <f t="shared" si="53"/>
        <v>52900.803391134359</v>
      </c>
    </row>
  </sheetData>
  <mergeCells count="218">
    <mergeCell ref="A409:B409"/>
    <mergeCell ref="C409:K409"/>
    <mergeCell ref="A410:B410"/>
    <mergeCell ref="A411:A421"/>
    <mergeCell ref="M409:N409"/>
    <mergeCell ref="O409:W409"/>
    <mergeCell ref="M410:N410"/>
    <mergeCell ref="M411:M421"/>
    <mergeCell ref="A394:B394"/>
    <mergeCell ref="C394:K394"/>
    <mergeCell ref="M394:N394"/>
    <mergeCell ref="O394:W394"/>
    <mergeCell ref="A395:B395"/>
    <mergeCell ref="M395:N395"/>
    <mergeCell ref="A396:A406"/>
    <mergeCell ref="M396:M406"/>
    <mergeCell ref="M378:N378"/>
    <mergeCell ref="O378:W378"/>
    <mergeCell ref="M379:N379"/>
    <mergeCell ref="M380:M390"/>
    <mergeCell ref="A379:B379"/>
    <mergeCell ref="A380:A390"/>
    <mergeCell ref="A378:B378"/>
    <mergeCell ref="C378:K378"/>
    <mergeCell ref="A1:K1"/>
    <mergeCell ref="M1:W1"/>
    <mergeCell ref="M348:M358"/>
    <mergeCell ref="M362:N362"/>
    <mergeCell ref="O362:W362"/>
    <mergeCell ref="M363:N363"/>
    <mergeCell ref="M364:M374"/>
    <mergeCell ref="M332:N332"/>
    <mergeCell ref="M333:M343"/>
    <mergeCell ref="M346:N346"/>
    <mergeCell ref="O346:W346"/>
    <mergeCell ref="M347:N347"/>
    <mergeCell ref="M315:N315"/>
    <mergeCell ref="O315:W315"/>
    <mergeCell ref="M316:N316"/>
    <mergeCell ref="M317:M327"/>
    <mergeCell ref="M331:N331"/>
    <mergeCell ref="O331:W331"/>
    <mergeCell ref="M288:M298"/>
    <mergeCell ref="M301:N301"/>
    <mergeCell ref="O301:W301"/>
    <mergeCell ref="M302:N302"/>
    <mergeCell ref="M303:M313"/>
    <mergeCell ref="M270:N270"/>
    <mergeCell ref="M271:M281"/>
    <mergeCell ref="M286:N286"/>
    <mergeCell ref="O286:W286"/>
    <mergeCell ref="M287:N287"/>
    <mergeCell ref="M254:N254"/>
    <mergeCell ref="O254:W254"/>
    <mergeCell ref="M255:N255"/>
    <mergeCell ref="M256:M266"/>
    <mergeCell ref="M269:N269"/>
    <mergeCell ref="O269:W269"/>
    <mergeCell ref="M225:M235"/>
    <mergeCell ref="M238:N238"/>
    <mergeCell ref="O238:W238"/>
    <mergeCell ref="M239:N239"/>
    <mergeCell ref="M240:M250"/>
    <mergeCell ref="M208:N208"/>
    <mergeCell ref="M209:M219"/>
    <mergeCell ref="M223:N223"/>
    <mergeCell ref="O223:W223"/>
    <mergeCell ref="M224:N224"/>
    <mergeCell ref="M192:N192"/>
    <mergeCell ref="O192:W192"/>
    <mergeCell ref="M193:N193"/>
    <mergeCell ref="M194:M204"/>
    <mergeCell ref="M207:N207"/>
    <mergeCell ref="O207:W207"/>
    <mergeCell ref="M163:M173"/>
    <mergeCell ref="M176:N176"/>
    <mergeCell ref="O176:W176"/>
    <mergeCell ref="M177:N177"/>
    <mergeCell ref="M178:M188"/>
    <mergeCell ref="M146:N146"/>
    <mergeCell ref="M147:M157"/>
    <mergeCell ref="M161:N161"/>
    <mergeCell ref="O161:W161"/>
    <mergeCell ref="M162:N162"/>
    <mergeCell ref="M128:N128"/>
    <mergeCell ref="O128:W128"/>
    <mergeCell ref="M129:N129"/>
    <mergeCell ref="M130:M140"/>
    <mergeCell ref="M145:N145"/>
    <mergeCell ref="O145:W145"/>
    <mergeCell ref="M98:M108"/>
    <mergeCell ref="M111:N111"/>
    <mergeCell ref="O111:W111"/>
    <mergeCell ref="M112:N112"/>
    <mergeCell ref="M113:M123"/>
    <mergeCell ref="M83:N83"/>
    <mergeCell ref="M84:M94"/>
    <mergeCell ref="M96:N96"/>
    <mergeCell ref="O96:W96"/>
    <mergeCell ref="M97:N97"/>
    <mergeCell ref="M67:N67"/>
    <mergeCell ref="O67:W67"/>
    <mergeCell ref="M68:N68"/>
    <mergeCell ref="M69:M79"/>
    <mergeCell ref="M82:N82"/>
    <mergeCell ref="O82:W82"/>
    <mergeCell ref="M36:M46"/>
    <mergeCell ref="M51:N51"/>
    <mergeCell ref="O51:W51"/>
    <mergeCell ref="M52:N52"/>
    <mergeCell ref="M53:M63"/>
    <mergeCell ref="M20:N20"/>
    <mergeCell ref="M21:M31"/>
    <mergeCell ref="M34:N34"/>
    <mergeCell ref="O34:W34"/>
    <mergeCell ref="M35:N35"/>
    <mergeCell ref="M3:N3"/>
    <mergeCell ref="O3:W3"/>
    <mergeCell ref="M4:N4"/>
    <mergeCell ref="M5:M15"/>
    <mergeCell ref="M19:N19"/>
    <mergeCell ref="O19:W19"/>
    <mergeCell ref="A347:B347"/>
    <mergeCell ref="A348:A358"/>
    <mergeCell ref="A362:B362"/>
    <mergeCell ref="A363:B363"/>
    <mergeCell ref="A364:A374"/>
    <mergeCell ref="A332:B332"/>
    <mergeCell ref="A333:A343"/>
    <mergeCell ref="A346:B346"/>
    <mergeCell ref="C346:K346"/>
    <mergeCell ref="C362:K362"/>
    <mergeCell ref="A315:B315"/>
    <mergeCell ref="C315:K315"/>
    <mergeCell ref="A316:B316"/>
    <mergeCell ref="A317:A327"/>
    <mergeCell ref="A331:B331"/>
    <mergeCell ref="C331:K331"/>
    <mergeCell ref="A288:A298"/>
    <mergeCell ref="A301:B301"/>
    <mergeCell ref="C301:K301"/>
    <mergeCell ref="A302:B302"/>
    <mergeCell ref="A303:A313"/>
    <mergeCell ref="A270:B270"/>
    <mergeCell ref="A271:A281"/>
    <mergeCell ref="A286:B286"/>
    <mergeCell ref="C286:K286"/>
    <mergeCell ref="A287:B287"/>
    <mergeCell ref="A254:B254"/>
    <mergeCell ref="C254:K254"/>
    <mergeCell ref="A255:B255"/>
    <mergeCell ref="A256:A266"/>
    <mergeCell ref="A269:B269"/>
    <mergeCell ref="C269:K269"/>
    <mergeCell ref="A225:A235"/>
    <mergeCell ref="A238:B238"/>
    <mergeCell ref="C238:K238"/>
    <mergeCell ref="A239:B239"/>
    <mergeCell ref="A240:A250"/>
    <mergeCell ref="A208:B208"/>
    <mergeCell ref="A209:A219"/>
    <mergeCell ref="A223:B223"/>
    <mergeCell ref="C223:K223"/>
    <mergeCell ref="A224:B224"/>
    <mergeCell ref="A192:B192"/>
    <mergeCell ref="C192:K192"/>
    <mergeCell ref="A193:B193"/>
    <mergeCell ref="A194:A204"/>
    <mergeCell ref="A207:B207"/>
    <mergeCell ref="C207:K207"/>
    <mergeCell ref="A163:A173"/>
    <mergeCell ref="A176:B176"/>
    <mergeCell ref="C176:K176"/>
    <mergeCell ref="A177:B177"/>
    <mergeCell ref="A178:A188"/>
    <mergeCell ref="A146:B146"/>
    <mergeCell ref="A147:A157"/>
    <mergeCell ref="A161:B161"/>
    <mergeCell ref="C161:K161"/>
    <mergeCell ref="A162:B162"/>
    <mergeCell ref="A128:B128"/>
    <mergeCell ref="C128:K128"/>
    <mergeCell ref="A129:B129"/>
    <mergeCell ref="A130:A140"/>
    <mergeCell ref="A145:B145"/>
    <mergeCell ref="C145:K145"/>
    <mergeCell ref="A98:A108"/>
    <mergeCell ref="A111:B111"/>
    <mergeCell ref="C111:K111"/>
    <mergeCell ref="A112:B112"/>
    <mergeCell ref="A113:A123"/>
    <mergeCell ref="A96:B96"/>
    <mergeCell ref="C96:K96"/>
    <mergeCell ref="A97:B97"/>
    <mergeCell ref="A67:B67"/>
    <mergeCell ref="C67:K67"/>
    <mergeCell ref="A68:B68"/>
    <mergeCell ref="A69:A79"/>
    <mergeCell ref="A82:B82"/>
    <mergeCell ref="C82:K82"/>
    <mergeCell ref="A52:B52"/>
    <mergeCell ref="A53:A63"/>
    <mergeCell ref="A20:B20"/>
    <mergeCell ref="A21:A31"/>
    <mergeCell ref="A34:B34"/>
    <mergeCell ref="C34:K34"/>
    <mergeCell ref="A35:B35"/>
    <mergeCell ref="A83:B83"/>
    <mergeCell ref="A84:A94"/>
    <mergeCell ref="A3:B3"/>
    <mergeCell ref="C3:K3"/>
    <mergeCell ref="A4:B4"/>
    <mergeCell ref="A5:A15"/>
    <mergeCell ref="A19:B19"/>
    <mergeCell ref="C19:K19"/>
    <mergeCell ref="A36:A46"/>
    <mergeCell ref="A51:B51"/>
    <mergeCell ref="C51:K5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workbookViewId="0">
      <selection activeCell="B16" sqref="B16"/>
    </sheetView>
  </sheetViews>
  <sheetFormatPr baseColWidth="10" defaultRowHeight="15" x14ac:dyDescent="0.25"/>
  <cols>
    <col min="1" max="1" width="19.28515625" customWidth="1"/>
    <col min="3" max="3" width="13" customWidth="1"/>
    <col min="4" max="4" width="14.28515625" customWidth="1"/>
  </cols>
  <sheetData>
    <row r="2" spans="1:4" x14ac:dyDescent="0.25">
      <c r="A2" s="22" t="s">
        <v>40</v>
      </c>
    </row>
    <row r="3" spans="1:4" ht="18" x14ac:dyDescent="0.25">
      <c r="B3" s="23" t="s">
        <v>41</v>
      </c>
      <c r="C3" s="24"/>
      <c r="D3" s="25"/>
    </row>
    <row r="4" spans="1:4" x14ac:dyDescent="0.25">
      <c r="B4" s="23" t="s">
        <v>42</v>
      </c>
      <c r="C4" s="25"/>
      <c r="D4" s="24"/>
    </row>
    <row r="5" spans="1:4" x14ac:dyDescent="0.25">
      <c r="A5" s="26" t="s">
        <v>3</v>
      </c>
      <c r="B5" s="27">
        <f>RNAT!W15</f>
        <v>154047.08795154712</v>
      </c>
      <c r="C5" s="28"/>
      <c r="D5" s="27"/>
    </row>
    <row r="6" spans="1:4" x14ac:dyDescent="0.25">
      <c r="A6" s="26" t="s">
        <v>4</v>
      </c>
      <c r="B6" s="27">
        <f>RNAT!W31</f>
        <v>106573.3741510629</v>
      </c>
      <c r="C6" s="28"/>
      <c r="D6" s="27"/>
    </row>
    <row r="7" spans="1:4" x14ac:dyDescent="0.25">
      <c r="A7" s="26" t="s">
        <v>5</v>
      </c>
      <c r="B7" s="27">
        <f>RNAT!W47</f>
        <v>14413.181539702164</v>
      </c>
      <c r="C7" s="28"/>
      <c r="D7" s="27"/>
    </row>
    <row r="8" spans="1:4" x14ac:dyDescent="0.25">
      <c r="A8" s="29" t="s">
        <v>0</v>
      </c>
      <c r="B8" s="30">
        <f>SUM(B5:B7)</f>
        <v>275033.64364231221</v>
      </c>
      <c r="C8" s="31"/>
      <c r="D8" s="30"/>
    </row>
    <row r="37" spans="1:4" x14ac:dyDescent="0.25">
      <c r="B37" s="23"/>
      <c r="C37" s="24"/>
      <c r="D37" s="25"/>
    </row>
    <row r="38" spans="1:4" x14ac:dyDescent="0.25">
      <c r="B38" s="23"/>
      <c r="C38" s="25"/>
      <c r="D38" s="24"/>
    </row>
    <row r="39" spans="1:4" x14ac:dyDescent="0.25">
      <c r="A39" s="26"/>
      <c r="B39" s="27"/>
      <c r="C39" s="32"/>
      <c r="D39" s="27"/>
    </row>
    <row r="40" spans="1:4" x14ac:dyDescent="0.25">
      <c r="A40" s="26"/>
      <c r="B40" s="27"/>
      <c r="C40" s="32"/>
      <c r="D40" s="27"/>
    </row>
    <row r="41" spans="1:4" x14ac:dyDescent="0.25">
      <c r="A41" s="26"/>
      <c r="B41" s="27"/>
      <c r="C41" s="32"/>
      <c r="D41" s="27"/>
    </row>
    <row r="42" spans="1:4" x14ac:dyDescent="0.25">
      <c r="A42" s="29"/>
      <c r="B42" s="30"/>
      <c r="C42" s="33"/>
      <c r="D42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Coeficientes emision</vt:lpstr>
      <vt:lpstr>Nac-Urb-Rur</vt:lpstr>
      <vt:lpstr>RNAT</vt:lpstr>
      <vt:lpstr>ZGEO</vt:lpstr>
      <vt:lpstr>DEPTO</vt:lpstr>
      <vt:lpstr>Graficos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2016-04-29T18:39:48Z</dcterms:modified>
</cp:coreProperties>
</file>